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arlene-pc\ale\1. SISOFI\2016\3. octubre diciembre 2016\Octubre-diciembre-2016\"/>
    </mc:Choice>
  </mc:AlternateContent>
  <bookViews>
    <workbookView xWindow="0" yWindow="0" windowWidth="21600" windowHeight="8535"/>
  </bookViews>
  <sheets>
    <sheet name="Reporte de Formatos" sheetId="1" r:id="rId1"/>
    <sheet name="Tabla 239082" sheetId="4" r:id="rId2"/>
    <sheet name="Tabla 239083" sheetId="5" r:id="rId3"/>
    <sheet name="Tabla 239084" sheetId="6" r:id="rId4"/>
    <sheet name="hidden1" sheetId="2" r:id="rId5"/>
    <sheet name="hidden2" sheetId="3" r:id="rId6"/>
  </sheets>
  <definedNames>
    <definedName name="hidden1">hidden1!$A$1:$A$10</definedName>
    <definedName name="hidden2">hidden2!$A$1:$A$2</definedName>
  </definedNames>
  <calcPr calcId="152511"/>
</workbook>
</file>

<file path=xl/calcChain.xml><?xml version="1.0" encoding="utf-8"?>
<calcChain xmlns="http://schemas.openxmlformats.org/spreadsheetml/2006/main">
  <c r="Z21" i="1" l="1"/>
  <c r="Z20" i="1"/>
  <c r="Z19" i="1"/>
  <c r="Z18" i="1"/>
  <c r="Z16" i="1"/>
  <c r="Z15" i="1"/>
  <c r="Z13" i="1"/>
  <c r="Z9" i="1"/>
  <c r="Z8" i="1"/>
  <c r="D15" i="4"/>
  <c r="D20" i="4"/>
  <c r="D22" i="4"/>
  <c r="D25" i="4"/>
  <c r="D26" i="4"/>
</calcChain>
</file>

<file path=xl/sharedStrings.xml><?xml version="1.0" encoding="utf-8"?>
<sst xmlns="http://schemas.openxmlformats.org/spreadsheetml/2006/main" count="489" uniqueCount="179">
  <si>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</si>
  <si>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</si>
  <si>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</si>
  <si>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</si>
  <si>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</si>
  <si>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</si>
  <si>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</si>
  <si>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</si>
  <si>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</si>
  <si>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</si>
  <si>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Internacional</t>
  </si>
  <si>
    <t>Nacional</t>
  </si>
  <si>
    <t>36136</t>
  </si>
  <si>
    <t>TITULO</t>
  </si>
  <si>
    <t>NOMBRE CORTO</t>
  </si>
  <si>
    <t>DESCRIPCION</t>
  </si>
  <si>
    <t xml:space="preserve">Gastos por conceptos de viáticos	</t>
  </si>
  <si>
    <t>Gastos por conceptos de v</t>
  </si>
  <si>
    <t>1</t>
  </si>
  <si>
    <t>9</t>
  </si>
  <si>
    <t>2</t>
  </si>
  <si>
    <t>3</t>
  </si>
  <si>
    <t>6</t>
  </si>
  <si>
    <t>4</t>
  </si>
  <si>
    <t>10</t>
  </si>
  <si>
    <t>7</t>
  </si>
  <si>
    <t>12</t>
  </si>
  <si>
    <t>13</t>
  </si>
  <si>
    <t>14</t>
  </si>
  <si>
    <t>239066</t>
  </si>
  <si>
    <t>239054</t>
  </si>
  <si>
    <t>239081</t>
  </si>
  <si>
    <t>239055</t>
  </si>
  <si>
    <t>239069</t>
  </si>
  <si>
    <t>239056</t>
  </si>
  <si>
    <t>239067</t>
  </si>
  <si>
    <t>239057</t>
  </si>
  <si>
    <t>239058</t>
  </si>
  <si>
    <t>239059</t>
  </si>
  <si>
    <t>239068</t>
  </si>
  <si>
    <t>239080</t>
  </si>
  <si>
    <t>239071</t>
  </si>
  <si>
    <t>239078</t>
  </si>
  <si>
    <t>239060</t>
  </si>
  <si>
    <t>239061</t>
  </si>
  <si>
    <t>239062</t>
  </si>
  <si>
    <t>239063</t>
  </si>
  <si>
    <t>239064</t>
  </si>
  <si>
    <t>239065</t>
  </si>
  <si>
    <t>239070</t>
  </si>
  <si>
    <t>239074</t>
  </si>
  <si>
    <t>239075</t>
  </si>
  <si>
    <t>239082</t>
  </si>
  <si>
    <t>239076</t>
  </si>
  <si>
    <t>239077</t>
  </si>
  <si>
    <t>239073</t>
  </si>
  <si>
    <t>239079</t>
  </si>
  <si>
    <t>239083</t>
  </si>
  <si>
    <t>239084</t>
  </si>
  <si>
    <t>239072</t>
  </si>
  <si>
    <t>239053</t>
  </si>
  <si>
    <t>239085</t>
  </si>
  <si>
    <t>239086</t>
  </si>
  <si>
    <t>239087</t>
  </si>
  <si>
    <t>Tabla Campos</t>
  </si>
  <si>
    <t>Ejercicio</t>
  </si>
  <si>
    <t>Periodo que se informa</t>
  </si>
  <si>
    <t>Tipo de integrante del sujeto obligado (funcionari</t>
  </si>
  <si>
    <t xml:space="preserve">Clave o nivel del puesto </t>
  </si>
  <si>
    <t>Denominación del puesto</t>
  </si>
  <si>
    <t xml:space="preserve">Denominación del cargo </t>
  </si>
  <si>
    <t>Área de adscripción o unidad administrativa</t>
  </si>
  <si>
    <t>Nombre (s) del (la) servidor(a) público(a)</t>
  </si>
  <si>
    <t>Primer apellido del (a) servidor(a) público(a)</t>
  </si>
  <si>
    <t>Segundo apellido del (a) servidor(a) público(a)</t>
  </si>
  <si>
    <t>Denominación del encargo o comisión</t>
  </si>
  <si>
    <t>Tipo de viaje</t>
  </si>
  <si>
    <t>Número de personas acompañantes.</t>
  </si>
  <si>
    <t>Importe ejercido por el total de acompañantes</t>
  </si>
  <si>
    <t>País origen</t>
  </si>
  <si>
    <t>Estado origen</t>
  </si>
  <si>
    <t>Ciudad origen</t>
  </si>
  <si>
    <t>País destino</t>
  </si>
  <si>
    <t>Estado destino</t>
  </si>
  <si>
    <t>Ciudad destino</t>
  </si>
  <si>
    <t xml:space="preserve">Motivo del encargo o comisión </t>
  </si>
  <si>
    <t>Salida del encargo o comisión</t>
  </si>
  <si>
    <t>Regreso del encargo o comisión</t>
  </si>
  <si>
    <t>Imp. ejercido por partida y concepto de viáticos</t>
  </si>
  <si>
    <t>30367</t>
  </si>
  <si>
    <t>30368</t>
  </si>
  <si>
    <t>30369</t>
  </si>
  <si>
    <t>ID</t>
  </si>
  <si>
    <t>Clave de la partida de cada uno de los conceptos</t>
  </si>
  <si>
    <t>Denominación de la partida por concepto</t>
  </si>
  <si>
    <t>Importe ejercido erogado por concepto de viáticos</t>
  </si>
  <si>
    <t>Importe total ejercido erogado</t>
  </si>
  <si>
    <t>Importe total de gastos no erogados</t>
  </si>
  <si>
    <t>Fecha de entrega del informe de la comisión</t>
  </si>
  <si>
    <t>Hipervínculo al informe de la comisión o encargo</t>
  </si>
  <si>
    <t>Hipervínculo a las facturas o comprobantes.</t>
  </si>
  <si>
    <t>30370</t>
  </si>
  <si>
    <t>Hipervínculo a las facturas o comprobantes</t>
  </si>
  <si>
    <t>Hipervínculo a normatividad reguladora de gastos</t>
  </si>
  <si>
    <t>30371</t>
  </si>
  <si>
    <t>Fecha de validación</t>
  </si>
  <si>
    <t>Área responsable de la información</t>
  </si>
  <si>
    <t>Año</t>
  </si>
  <si>
    <t>Fecha de actualización</t>
  </si>
  <si>
    <t>Nota</t>
  </si>
  <si>
    <t>Auxiliar Operativo "A"</t>
  </si>
  <si>
    <t>Benjamín</t>
  </si>
  <si>
    <t xml:space="preserve">Meza </t>
  </si>
  <si>
    <t xml:space="preserve">López </t>
  </si>
  <si>
    <t>México</t>
  </si>
  <si>
    <t>Michoacán</t>
  </si>
  <si>
    <t>Morelia</t>
  </si>
  <si>
    <t>Edo. México</t>
  </si>
  <si>
    <t>Ciudad de México</t>
  </si>
  <si>
    <t>Jalisco</t>
  </si>
  <si>
    <t>Guadalajara</t>
  </si>
  <si>
    <t>Auxiliar Operativo "B"</t>
  </si>
  <si>
    <t>José Salvador</t>
  </si>
  <si>
    <t xml:space="preserve">Cruz  </t>
  </si>
  <si>
    <t xml:space="preserve">Tapia </t>
  </si>
  <si>
    <t>Chofer</t>
  </si>
  <si>
    <t xml:space="preserve"> 9/11/2016</t>
  </si>
  <si>
    <t>Ciudad de Mexico</t>
  </si>
  <si>
    <t>Guanajuato</t>
  </si>
  <si>
    <t>De La Mora</t>
  </si>
  <si>
    <t xml:space="preserve">Jiménez  </t>
  </si>
  <si>
    <t xml:space="preserve"> Francisco</t>
  </si>
  <si>
    <t>Toluca</t>
  </si>
  <si>
    <t>Valentinez</t>
  </si>
  <si>
    <t xml:space="preserve">Morales </t>
  </si>
  <si>
    <t xml:space="preserve"> Juana Isabel</t>
  </si>
  <si>
    <t>Jefa de Departamento B de Actuarios</t>
  </si>
  <si>
    <t>Jacona</t>
  </si>
  <si>
    <t>Pátzcuaro</t>
  </si>
  <si>
    <t>Gabriel, Zamora</t>
  </si>
  <si>
    <t xml:space="preserve">Secretaría General de Acuerdos </t>
  </si>
  <si>
    <t>Otros impuestos y derechos</t>
  </si>
  <si>
    <t>Viáticos</t>
  </si>
  <si>
    <t>Combustible</t>
  </si>
  <si>
    <t xml:space="preserve">Jefa de Departamento </t>
  </si>
  <si>
    <t xml:space="preserve">Auxiliar </t>
  </si>
  <si>
    <t>Auxiliar</t>
  </si>
  <si>
    <t>Notificadora</t>
  </si>
  <si>
    <t>El total de viáticos de esta comisión, le fueron entregados al chofer, por lo tanto, es él, quien ejecutó y comprobó el gasto de ambas personas.</t>
  </si>
  <si>
    <t>El total de viáticos de esta comisión, le fueron entregados al chofer, por lo tanto, es él, quien ejecutó y comprobó el gasto de todos los asistentes.</t>
  </si>
  <si>
    <t>Comisionado para trasladar con fecha 01/11/2016 a la Lic. Jeymi Pérez Flores, Actuaria del Tribunal Electoral del Estado, toda vez que existe la necesidad de practicar notificaciones del proveído  de requerimiento dictado en esta misma fecha, por el Magistrado Rubén Herrera Rodríguez, en el expediente identificado con la clave TEEM-JDC-050/2016, al Presidente y Ayuntamiento de Gabriel Zamora, Michoacán.</t>
  </si>
  <si>
    <t>Comisionado para trasladar con fecha del 3 de noviembre del año en curso, a la Ciudad de Guanajuato, Gto., a la Lic. Ana María Vargas Vélez, para participar como ponente en el Diplomado en Formación Política, en las instalaciones del IEEG.</t>
  </si>
  <si>
    <t>Comisionado para trasladar con esta fecha al Magistrado José René Olivos Campos a la Ciudad de México para participar como ponente en el Coloquio Internacional de Expertos en Derecho Administrativo, con el tema “El debido proceso en el Procedimiento Especial Sancionador”, el cual se llevará a cabo los días 3 y 4 de noviembre de 2016, en la antigua Escuela Nacional de Jurisprudencia de la Universidad Nacional Autónoma de México.</t>
  </si>
  <si>
    <t>Comisionado para trasladar con esta fecha, al Magistrado Ignacio Hurtado Gómez y al Lic. Javier Macedo Flores, a la Ciudad de Guanajuato, Gto., para participar como ponentes en el Diplomado en Formación Política, en las instalaciones del IEEG.</t>
  </si>
  <si>
    <t>Comisionado para trasladar con fecha del 9 de noviembre de 2016 a la ciudad de México, a los CC. Clemente Sánchez Vázquez, Luis Alberto Cruz Monsalvo y Jesús Renato García Rivera a la “Jornada de Inducción y Capacitación para el uso del módulo de Entrega Electrónica de Estrategias de Transmisión, mismo que se llevará a cabo en las instalaciones del anexo del foro del Centro de Producción, ubicado en el conjunto de Viaducto Tlalpan 100, edificio “D” planta baja, col. Arenal Delegación Tlalpan.</t>
  </si>
  <si>
    <t>Coordinador</t>
  </si>
  <si>
    <t>Coordinador de Capacitación, Investigación y Difusión en Materia Electoral</t>
  </si>
  <si>
    <t>Coordinación de Capacitación, Investigación y Difusión en Materia Electoral</t>
  </si>
  <si>
    <t>Jesús Renato</t>
  </si>
  <si>
    <t xml:space="preserve">García </t>
  </si>
  <si>
    <t>Rivera</t>
  </si>
  <si>
    <t>Comisionado a la Ciudad de México para realizar trámites del ISBN</t>
  </si>
  <si>
    <t>Gestión de trámites</t>
  </si>
  <si>
    <t xml:space="preserve">Comisionado para trasladar con fecha del 11 de noviembre de 2016 a la ciudad de México, al Lic. Sergio Giovanni Pacheco Franco para practicar las notificaciones dictadas en el acuerdo plenario sobre cumplimiento de sentencia de ocho de noviembre del año en curso, relativo al juicio para la protección de los derechos político-electorales del ciudadano TEEM-JDC-046/2016; así como por el acuerdo de cierre de instrucción de diez de noviembre del presente año del diverso juicio ciudadano TEEM-JDC-047/2016, ordenadas por el Pleno de este órgano jurisdiccional y por el Magistrado Alejandro Rodríguez Santoyo, respectivamente, ambas a la Comisión Nacional de Justicia de la Red de Jóvenes X México del Partido Revolucionario Institucional. </t>
  </si>
  <si>
    <t>El total de viáticos de esta comisión, le fueron entregados al chofer, por lo tanto, es él, quien ejecutó y comprobó el gasto de ambas personas. El total de gastos excede el importe asignado para viáticos en $ 449.95, por lo cual se hace un reembolso al chofer</t>
  </si>
  <si>
    <t xml:space="preserve">El total de viáticos de esta comisión, le fueron entregados al chofer, por lo tanto, es él, quien ejecutó y comprobó el gasto de todos los asistentes. El total de gastos excede el importe asignado para viáticos en $521.50 por lo cual se hace un reembolso al chofer </t>
  </si>
  <si>
    <t>Comisionado para trasladar con fecha del 15 de noviembre de 2016 a la ciudad de México, a la Lic. Jeymi Pérez Flores para practicar las notificaciones emitidas por el Pleno de este órgano jurisdiccional, dentro de los expedientes números TEEM-JDC-047/2016 y TEEM-JDC-048/2016, a la Comisión Nacional de Justicia de la Red de Jóvenes X México del Partido Revolucionario Institucional.</t>
  </si>
  <si>
    <t>Comisionado para trasladar con fecha del 16 de noviembre de 2016 a la ciudad de Guanajuato, Gto. a los Licenciados Víctor Hugo Arroyo Sandoval y Héctor Rangel Argueta para realizar la presentación de la investigación “Repensando la Jurisdicción electoral local en México”.</t>
  </si>
  <si>
    <t>Comisionado para trasladar con fecha del 17 de noviembre de 2016 a funcionarios del Tribunal Electoral del Estado a la Ciudad de México para realizar diversas notificaciones</t>
  </si>
  <si>
    <t>El total de viáticos de esta comisión, le fueron entregados al chofer, por lo tanto, es él, quien ejecutó y comprobó el gasto de todos los asistentes. El total de gastos excede el importe asignado para viáticos en $ 134.50, por lo cual se hace un reembolso al chofer</t>
  </si>
  <si>
    <t>Comisionada para realizar la notificación de oficio ordenada en el acuerdo de requerimiento de fecha 23 de noviembre de 2016, emitida dentro del juicio para la protección de los derechos político-electorales del ciudadano TEEM-JDC-044/2016, por el Magistrado Omero Valdovinos Mercado, dirigida al Secretario General de la Sala Regional del Tribunal Electoral del Poder Judicial de la Federación correspondiente a la Quinta Circunscripción Plurinominal con sede en la Ciudad de Toluca, Estado de México.</t>
  </si>
  <si>
    <t>Comisionado para trasladar a Pátzcuaro, Mich. a la Magistrada María Eugenia Mijangos Martínez, ponente en el Tercer Coloquio sobre el derecho indígena y elecciones en homenaje a Rodolfo Stavenhagen.</t>
  </si>
  <si>
    <t>Comisionado para trasladar a la Ciudad de Guadalajara, Jal. con fecha del 27 de noviembre de 2016, a la Lic. Ana María Vargas Vélez y al Lic. Josed Garibay Mares Espinoza, funcionarios del Tribunal Electoral del Estado, a fin de asistir a la presentación del libro “La Reelección”, misma que se llevará a cabo en la Feria del Libro.</t>
  </si>
  <si>
    <t>Comisionado para trasladar con fecha del 29 de noviembre de 2016 a la Lic. Juana Isabel Morales Valentinez a la ciudad de Jacona, Mich. para practicar la notificación dictada en el acuerdo de vista de esta misma fecha, por el Magistrado Omero Valdovinos Mercado, dentro del expediente número TEEM-JDC-044/2016, dirigido al Ayuntamiento de Jacona, Michoacán.</t>
  </si>
  <si>
    <t>Noviembre</t>
  </si>
  <si>
    <t>Sin dato</t>
  </si>
  <si>
    <t>En construcción</t>
  </si>
  <si>
    <t xml:space="preserve">Secretaría de Administración </t>
  </si>
  <si>
    <t>Secretaría de Administración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</si>
</sst>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9" x14ac:knownFonts="1">
    <font>
      <sz val="10"/>
      <name val="Arial"/>
    </font>
    <font>
      <sz val="10"/>
      <name val="Arial"/>
      <family val="2"/>
    </font>
    <font>
      <b/>
      <sz val="11"/>
      <color indexed="9"/>
      <name val="Arial"/>
      <family val="2"/>
    </font>
    <font>
      <sz val="10"/>
      <color indexed="8"/>
      <name val="Arial"/>
      <family val="2"/>
    </font>
    <font>
      <b/>
      <sz val="11"/>
      <color indexed="9"/>
      <name val="Arial"/>
      <family val="2"/>
    </font>
    <font>
      <b/>
      <sz val="11"/>
      <color indexed="9"/>
      <name val="Arial"/>
      <family val="2"/>
    </font>
    <font>
      <b/>
      <sz val="11"/>
      <color indexed="9"/>
      <name val="Arial"/>
      <family val="2"/>
    </font>
    <font>
      <sz val="10"/>
      <name val="Arial"/>
      <family val="2"/>
    </font>
    <font>
      <sz val="10"/>
      <name val="Arial"/>
      <family val="2"/>
    </font>
  </fonts>
  <fills count="6">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rgb="FFFFFF00"/>
        <bgColor indexed="64"/>
      </patternFill>
    </fill>
    <fill>
      <patternFill patternType="solid">
        <fgColor rgb="FF00B0F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164" fontId="1" fillId="0" borderId="0" applyFont="0" applyFill="0" applyBorder="0" applyAlignment="0" applyProtection="0"/>
  </cellStyleXfs>
  <cellXfs count="36">
    <xf numFmtId="0" fontId="0" fillId="0" borderId="0" xfId="0" applyProtection="1"/>
    <xf numFmtId="0" fontId="2" fillId="2" borderId="1" xfId="0" applyFont="1" applyFill="1" applyBorder="1" applyAlignment="1">
      <alignment horizontal="center"/>
    </xf>
    <xf numFmtId="0" fontId="3" fillId="3" borderId="1" xfId="0" applyFont="1" applyFill="1" applyBorder="1"/>
    <xf numFmtId="0" fontId="4" fillId="2" borderId="1" xfId="0" applyFont="1" applyFill="1" applyBorder="1"/>
    <xf numFmtId="0" fontId="5" fillId="2" borderId="1" xfId="0" applyFont="1" applyFill="1" applyBorder="1"/>
    <xf numFmtId="0" fontId="6" fillId="2" borderId="1" xfId="0" applyFont="1" applyFill="1" applyBorder="1"/>
    <xf numFmtId="0" fontId="0" fillId="0" borderId="0" xfId="0" applyAlignment="1" applyProtection="1">
      <alignment horizontal="center" vertical="center"/>
    </xf>
    <xf numFmtId="15" fontId="0" fillId="0" borderId="0" xfId="0" applyNumberFormat="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Protection="1"/>
    <xf numFmtId="0" fontId="0" fillId="0" borderId="0" xfId="0" applyFill="1" applyAlignment="1" applyProtection="1">
      <alignment horizontal="center" vertical="center"/>
    </xf>
    <xf numFmtId="0" fontId="0" fillId="0" borderId="0" xfId="0" applyFill="1" applyAlignment="1" applyProtection="1">
      <alignment horizontal="center" vertical="center" wrapText="1"/>
    </xf>
    <xf numFmtId="14" fontId="0" fillId="0" borderId="0" xfId="0" applyNumberFormat="1" applyFill="1" applyAlignment="1" applyProtection="1">
      <alignment horizontal="center" vertical="center"/>
    </xf>
    <xf numFmtId="4" fontId="0" fillId="0" borderId="0" xfId="0" applyNumberFormat="1" applyFill="1" applyAlignment="1" applyProtection="1">
      <alignment horizontal="center" vertical="center"/>
    </xf>
    <xf numFmtId="15" fontId="0" fillId="0" borderId="0" xfId="0" applyNumberFormat="1" applyFill="1" applyAlignment="1" applyProtection="1">
      <alignment horizontal="center" vertical="center"/>
    </xf>
    <xf numFmtId="0" fontId="0" fillId="0" borderId="0" xfId="0" applyAlignment="1" applyProtection="1">
      <alignment horizontal="center" vertical="center" wrapText="1"/>
    </xf>
    <xf numFmtId="14" fontId="0" fillId="0" borderId="0" xfId="0" applyNumberFormat="1" applyAlignment="1" applyProtection="1">
      <alignment horizontal="center" vertical="center"/>
    </xf>
    <xf numFmtId="4" fontId="0" fillId="0" borderId="0" xfId="0" applyNumberFormat="1" applyAlignment="1" applyProtection="1">
      <alignment horizontal="center" vertical="center"/>
    </xf>
    <xf numFmtId="0" fontId="8" fillId="0" borderId="0" xfId="0" applyFont="1" applyAlignment="1" applyProtection="1">
      <alignment horizontal="center" vertical="center"/>
    </xf>
    <xf numFmtId="0" fontId="8" fillId="0" borderId="0" xfId="0" applyFont="1" applyAlignment="1" applyProtection="1">
      <alignment horizontal="center" vertical="center" wrapText="1"/>
    </xf>
    <xf numFmtId="4" fontId="8" fillId="0" borderId="0" xfId="0" applyNumberFormat="1" applyFont="1" applyAlignment="1" applyProtection="1">
      <alignment horizontal="center" vertical="center"/>
    </xf>
    <xf numFmtId="4" fontId="0" fillId="0" borderId="0" xfId="0" applyNumberFormat="1" applyProtection="1"/>
    <xf numFmtId="4" fontId="0" fillId="4" borderId="0" xfId="0" applyNumberFormat="1" applyFill="1" applyProtection="1"/>
    <xf numFmtId="0" fontId="8" fillId="0" borderId="0" xfId="0" applyFont="1" applyProtection="1"/>
    <xf numFmtId="0" fontId="4" fillId="0" borderId="0" xfId="0" applyFont="1" applyFill="1" applyBorder="1"/>
    <xf numFmtId="0" fontId="8" fillId="0" borderId="0" xfId="0" applyFont="1" applyAlignment="1" applyProtection="1">
      <alignment horizontal="justify" vertical="center"/>
    </xf>
    <xf numFmtId="0" fontId="8" fillId="0" borderId="0" xfId="0" applyFont="1" applyAlignment="1" applyProtection="1">
      <alignment wrapText="1"/>
    </xf>
    <xf numFmtId="4" fontId="0" fillId="5" borderId="0" xfId="0" applyNumberFormat="1" applyFill="1" applyProtection="1"/>
    <xf numFmtId="0" fontId="8" fillId="0" borderId="0" xfId="0" applyFont="1" applyFill="1" applyAlignment="1" applyProtection="1">
      <alignment horizontal="center" vertical="center"/>
    </xf>
    <xf numFmtId="0" fontId="8" fillId="0" borderId="0" xfId="0" applyFont="1" applyFill="1" applyAlignment="1" applyProtection="1">
      <alignment wrapText="1"/>
    </xf>
    <xf numFmtId="0" fontId="8" fillId="0" borderId="0" xfId="0" applyFont="1" applyFill="1" applyAlignment="1" applyProtection="1">
      <alignment horizontal="center" vertical="center" wrapText="1"/>
    </xf>
    <xf numFmtId="4" fontId="7" fillId="4" borderId="0" xfId="1" applyNumberFormat="1" applyFont="1" applyFill="1" applyProtection="1"/>
    <xf numFmtId="2" fontId="0" fillId="0" borderId="0" xfId="0" applyNumberFormat="1" applyFill="1" applyAlignment="1" applyProtection="1">
      <alignment horizontal="center" vertical="center"/>
    </xf>
    <xf numFmtId="0" fontId="1" fillId="0" borderId="0" xfId="0" applyFont="1" applyFill="1" applyAlignment="1" applyProtection="1">
      <alignment horizontal="center" vertical="center"/>
    </xf>
    <xf numFmtId="0" fontId="2" fillId="2" borderId="1" xfId="0" applyFont="1" applyFill="1" applyBorder="1" applyAlignment="1">
      <alignment horizontal="center"/>
    </xf>
    <xf numFmtId="0" fontId="0" fillId="0" borderId="0" xfId="0" applyProtection="1"/>
  </cellXfs>
  <cellStyles count="2">
    <cellStyle name="Millares"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1"/>
  <sheetViews>
    <sheetView tabSelected="1" topLeftCell="A2" zoomScale="66" zoomScaleNormal="66" workbookViewId="0">
      <selection activeCell="G10" sqref="G10"/>
    </sheetView>
  </sheetViews>
  <sheetFormatPr baseColWidth="10" defaultColWidth="8.85546875" defaultRowHeight="12.75" x14ac:dyDescent="0.2"/>
  <cols>
    <col min="1" max="1" width="27.5703125" customWidth="1"/>
    <col min="2" max="2" width="22.28515625" customWidth="1"/>
    <col min="3" max="3" width="41.28515625" customWidth="1"/>
    <col min="4" max="4" width="20.7109375" customWidth="1"/>
    <col min="5" max="5" width="21.42578125" customWidth="1"/>
    <col min="6" max="6" width="21" customWidth="1"/>
    <col min="7" max="7" width="36.5703125" customWidth="1"/>
    <col min="8" max="8" width="33.28515625" customWidth="1"/>
    <col min="9" max="9" width="36.140625" customWidth="1"/>
    <col min="10" max="10" width="37.85546875" customWidth="1"/>
    <col min="11" max="11" width="31.7109375" customWidth="1"/>
    <col min="12" max="12" width="11.28515625" customWidth="1"/>
    <col min="13" max="13" width="30.28515625" customWidth="1"/>
    <col min="14" max="14" width="38.28515625" customWidth="1"/>
    <col min="15" max="15" width="9.7109375" customWidth="1"/>
    <col min="16" max="16" width="11.85546875" customWidth="1"/>
    <col min="17" max="17" width="12.28515625" customWidth="1"/>
    <col min="18" max="18" width="10.42578125" customWidth="1"/>
    <col min="19" max="19" width="12.7109375" customWidth="1"/>
    <col min="20" max="20" width="13.140625" customWidth="1"/>
    <col min="21" max="21" width="26.140625" customWidth="1"/>
    <col min="22" max="22" width="25" customWidth="1"/>
    <col min="23" max="23" width="26.7109375" customWidth="1"/>
    <col min="24" max="24" width="51.5703125" customWidth="1"/>
    <col min="25" max="25" width="25.5703125" customWidth="1"/>
    <col min="26" max="26" width="30.28515625" customWidth="1"/>
    <col min="27" max="27" width="36.7109375" customWidth="1"/>
    <col min="28" max="28" width="40.5703125" customWidth="1"/>
    <col min="29" max="30" width="51.5703125" customWidth="1"/>
    <col min="31" max="31" width="16.5703125" customWidth="1"/>
    <col min="32" max="32" width="29.5703125" customWidth="1"/>
    <col min="33" max="33" width="7.140625" customWidth="1"/>
    <col min="34" max="34" width="19" customWidth="1"/>
    <col min="35" max="35" width="19.5703125" customWidth="1"/>
    <col min="36" max="36" width="12.140625" bestFit="1" customWidth="1"/>
  </cols>
  <sheetData>
    <row r="1" spans="1:36" hidden="1" x14ac:dyDescent="0.2">
      <c r="A1" t="s">
        <v>12</v>
      </c>
    </row>
    <row r="2" spans="1:36" ht="15" x14ac:dyDescent="0.25">
      <c r="A2" s="1" t="s">
        <v>13</v>
      </c>
      <c r="B2" s="1" t="s">
        <v>14</v>
      </c>
      <c r="C2" s="1" t="s">
        <v>15</v>
      </c>
    </row>
    <row r="3" spans="1:36" x14ac:dyDescent="0.2">
      <c r="A3" s="2" t="s">
        <v>16</v>
      </c>
      <c r="B3" s="2" t="s">
        <v>17</v>
      </c>
      <c r="C3" s="2" t="s">
        <v>16</v>
      </c>
    </row>
    <row r="4" spans="1:36" hidden="1" x14ac:dyDescent="0.2">
      <c r="A4" t="s">
        <v>18</v>
      </c>
      <c r="B4" t="s">
        <v>18</v>
      </c>
      <c r="C4" t="s">
        <v>19</v>
      </c>
      <c r="D4" t="s">
        <v>18</v>
      </c>
      <c r="E4" t="s">
        <v>20</v>
      </c>
      <c r="F4" t="s">
        <v>18</v>
      </c>
      <c r="G4" t="s">
        <v>20</v>
      </c>
      <c r="H4" t="s">
        <v>18</v>
      </c>
      <c r="I4" t="s">
        <v>18</v>
      </c>
      <c r="J4" t="s">
        <v>18</v>
      </c>
      <c r="K4" t="s">
        <v>20</v>
      </c>
      <c r="L4" t="s">
        <v>19</v>
      </c>
      <c r="M4" t="s">
        <v>21</v>
      </c>
      <c r="N4" t="s">
        <v>22</v>
      </c>
      <c r="O4" t="s">
        <v>18</v>
      </c>
      <c r="P4" t="s">
        <v>18</v>
      </c>
      <c r="Q4" t="s">
        <v>18</v>
      </c>
      <c r="R4" t="s">
        <v>18</v>
      </c>
      <c r="S4" t="s">
        <v>18</v>
      </c>
      <c r="T4" t="s">
        <v>18</v>
      </c>
      <c r="U4" t="s">
        <v>20</v>
      </c>
      <c r="V4" t="s">
        <v>23</v>
      </c>
      <c r="W4" t="s">
        <v>23</v>
      </c>
      <c r="X4" t="s">
        <v>24</v>
      </c>
      <c r="Y4" t="s">
        <v>22</v>
      </c>
      <c r="Z4" t="s">
        <v>22</v>
      </c>
      <c r="AA4" t="s">
        <v>23</v>
      </c>
      <c r="AB4" t="s">
        <v>25</v>
      </c>
      <c r="AC4" t="s">
        <v>24</v>
      </c>
      <c r="AD4" t="s">
        <v>24</v>
      </c>
      <c r="AE4" t="s">
        <v>23</v>
      </c>
      <c r="AF4" t="s">
        <v>18</v>
      </c>
      <c r="AG4" t="s">
        <v>26</v>
      </c>
      <c r="AH4" t="s">
        <v>27</v>
      </c>
      <c r="AI4" t="s">
        <v>28</v>
      </c>
    </row>
    <row r="5" spans="1:36" hidden="1" x14ac:dyDescent="0.2">
      <c r="A5" t="s">
        <v>29</v>
      </c>
      <c r="B5" t="s">
        <v>30</v>
      </c>
      <c r="C5" t="s">
        <v>31</v>
      </c>
      <c r="D5" t="s">
        <v>32</v>
      </c>
      <c r="E5" t="s">
        <v>33</v>
      </c>
      <c r="F5" t="s">
        <v>34</v>
      </c>
      <c r="G5" t="s">
        <v>35</v>
      </c>
      <c r="H5" t="s">
        <v>36</v>
      </c>
      <c r="I5" t="s">
        <v>37</v>
      </c>
      <c r="J5" t="s">
        <v>38</v>
      </c>
      <c r="K5" t="s">
        <v>39</v>
      </c>
      <c r="L5" t="s">
        <v>40</v>
      </c>
      <c r="M5" t="s">
        <v>41</v>
      </c>
      <c r="N5" t="s">
        <v>42</v>
      </c>
      <c r="O5" t="s">
        <v>43</v>
      </c>
      <c r="P5" t="s">
        <v>44</v>
      </c>
      <c r="Q5" t="s">
        <v>45</v>
      </c>
      <c r="R5" t="s">
        <v>46</v>
      </c>
      <c r="S5" t="s">
        <v>47</v>
      </c>
      <c r="T5" t="s">
        <v>48</v>
      </c>
      <c r="U5" t="s">
        <v>49</v>
      </c>
      <c r="V5" t="s">
        <v>50</v>
      </c>
      <c r="W5" t="s">
        <v>51</v>
      </c>
      <c r="X5" t="s">
        <v>52</v>
      </c>
      <c r="Y5" t="s">
        <v>53</v>
      </c>
      <c r="Z5" t="s">
        <v>54</v>
      </c>
      <c r="AA5" t="s">
        <v>55</v>
      </c>
      <c r="AB5" t="s">
        <v>56</v>
      </c>
      <c r="AC5" t="s">
        <v>57</v>
      </c>
      <c r="AD5" t="s">
        <v>58</v>
      </c>
      <c r="AE5" t="s">
        <v>59</v>
      </c>
      <c r="AF5" t="s">
        <v>60</v>
      </c>
      <c r="AG5" t="s">
        <v>61</v>
      </c>
      <c r="AH5" t="s">
        <v>62</v>
      </c>
      <c r="AI5" t="s">
        <v>63</v>
      </c>
    </row>
    <row r="6" spans="1:36" ht="15" x14ac:dyDescent="0.25">
      <c r="A6" s="34" t="s">
        <v>64</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row>
    <row r="7" spans="1:36" x14ac:dyDescent="0.2">
      <c r="A7" s="2" t="s">
        <v>65</v>
      </c>
      <c r="B7" s="2" t="s">
        <v>66</v>
      </c>
      <c r="C7" s="2" t="s">
        <v>67</v>
      </c>
      <c r="D7" s="2" t="s">
        <v>68</v>
      </c>
      <c r="E7" s="2" t="s">
        <v>69</v>
      </c>
      <c r="F7" s="2" t="s">
        <v>70</v>
      </c>
      <c r="G7" s="2" t="s">
        <v>71</v>
      </c>
      <c r="H7" s="2" t="s">
        <v>72</v>
      </c>
      <c r="I7" s="2" t="s">
        <v>73</v>
      </c>
      <c r="J7" s="2" t="s">
        <v>74</v>
      </c>
      <c r="K7" s="2" t="s">
        <v>75</v>
      </c>
      <c r="L7" s="2" t="s">
        <v>76</v>
      </c>
      <c r="M7" s="2" t="s">
        <v>77</v>
      </c>
      <c r="N7" s="2" t="s">
        <v>78</v>
      </c>
      <c r="O7" s="2" t="s">
        <v>79</v>
      </c>
      <c r="P7" s="2" t="s">
        <v>80</v>
      </c>
      <c r="Q7" s="2" t="s">
        <v>81</v>
      </c>
      <c r="R7" s="2" t="s">
        <v>82</v>
      </c>
      <c r="S7" s="2" t="s">
        <v>83</v>
      </c>
      <c r="T7" s="2" t="s">
        <v>84</v>
      </c>
      <c r="U7" s="2" t="s">
        <v>85</v>
      </c>
      <c r="V7" s="2" t="s">
        <v>86</v>
      </c>
      <c r="W7" s="2" t="s">
        <v>87</v>
      </c>
      <c r="X7" s="2" t="s">
        <v>88</v>
      </c>
      <c r="Y7" s="2" t="s">
        <v>96</v>
      </c>
      <c r="Z7" s="2" t="s">
        <v>97</v>
      </c>
      <c r="AA7" s="2" t="s">
        <v>98</v>
      </c>
      <c r="AB7" s="2" t="s">
        <v>99</v>
      </c>
      <c r="AC7" s="2" t="s">
        <v>100</v>
      </c>
      <c r="AD7" s="2" t="s">
        <v>103</v>
      </c>
      <c r="AE7" s="2" t="s">
        <v>105</v>
      </c>
      <c r="AF7" s="2" t="s">
        <v>106</v>
      </c>
      <c r="AG7" s="2" t="s">
        <v>107</v>
      </c>
      <c r="AH7" s="2" t="s">
        <v>108</v>
      </c>
      <c r="AI7" s="2" t="s">
        <v>109</v>
      </c>
    </row>
    <row r="8" spans="1:36" s="10" customFormat="1" ht="165.75" x14ac:dyDescent="0.2">
      <c r="A8" s="10">
        <v>2016</v>
      </c>
      <c r="B8" s="33" t="s">
        <v>174</v>
      </c>
      <c r="C8" s="10" t="s">
        <v>7</v>
      </c>
      <c r="D8" s="10">
        <v>7</v>
      </c>
      <c r="E8" s="28" t="s">
        <v>145</v>
      </c>
      <c r="F8" s="10" t="s">
        <v>121</v>
      </c>
      <c r="G8" s="10" t="s">
        <v>177</v>
      </c>
      <c r="H8" s="10" t="s">
        <v>131</v>
      </c>
      <c r="I8" s="10" t="s">
        <v>130</v>
      </c>
      <c r="J8" s="10" t="s">
        <v>129</v>
      </c>
      <c r="K8" s="26" t="s">
        <v>150</v>
      </c>
      <c r="L8" s="10" t="s">
        <v>11</v>
      </c>
      <c r="M8" s="10">
        <v>1</v>
      </c>
      <c r="N8" s="10">
        <v>0</v>
      </c>
      <c r="O8" s="10" t="s">
        <v>114</v>
      </c>
      <c r="P8" s="10" t="s">
        <v>115</v>
      </c>
      <c r="Q8" s="10" t="s">
        <v>116</v>
      </c>
      <c r="R8" s="10" t="s">
        <v>114</v>
      </c>
      <c r="S8" s="10" t="s">
        <v>115</v>
      </c>
      <c r="T8" s="11" t="s">
        <v>139</v>
      </c>
      <c r="U8" s="30" t="s">
        <v>125</v>
      </c>
      <c r="V8" s="12">
        <v>42675</v>
      </c>
      <c r="W8" s="12">
        <v>42675</v>
      </c>
      <c r="X8" s="8">
        <v>1</v>
      </c>
      <c r="Y8" s="13">
        <v>1129.28</v>
      </c>
      <c r="Z8" s="13">
        <f>2500-Y8</f>
        <v>1370.72</v>
      </c>
      <c r="AA8" s="12">
        <v>42678</v>
      </c>
      <c r="AB8" s="8">
        <v>1</v>
      </c>
      <c r="AC8" s="8">
        <v>1</v>
      </c>
      <c r="AD8" s="33" t="s">
        <v>175</v>
      </c>
      <c r="AE8" s="14">
        <v>42735</v>
      </c>
      <c r="AF8" s="10" t="s">
        <v>178</v>
      </c>
      <c r="AG8" s="10">
        <v>2016</v>
      </c>
      <c r="AH8" s="14">
        <v>42735</v>
      </c>
      <c r="AI8" s="19" t="s">
        <v>148</v>
      </c>
      <c r="AJ8" s="28"/>
    </row>
    <row r="9" spans="1:36" s="10" customFormat="1" ht="102" x14ac:dyDescent="0.2">
      <c r="A9" s="10">
        <v>2016</v>
      </c>
      <c r="B9" s="33" t="s">
        <v>174</v>
      </c>
      <c r="C9" s="10" t="s">
        <v>7</v>
      </c>
      <c r="D9" s="10">
        <v>7</v>
      </c>
      <c r="E9" s="28" t="s">
        <v>145</v>
      </c>
      <c r="F9" s="10" t="s">
        <v>121</v>
      </c>
      <c r="G9" s="10" t="s">
        <v>177</v>
      </c>
      <c r="H9" s="10" t="s">
        <v>122</v>
      </c>
      <c r="I9" s="10" t="s">
        <v>123</v>
      </c>
      <c r="J9" s="10" t="s">
        <v>124</v>
      </c>
      <c r="K9" s="25" t="s">
        <v>151</v>
      </c>
      <c r="L9" s="10" t="s">
        <v>11</v>
      </c>
      <c r="M9" s="10">
        <v>1</v>
      </c>
      <c r="N9" s="10">
        <v>0</v>
      </c>
      <c r="O9" s="10" t="s">
        <v>114</v>
      </c>
      <c r="P9" s="10" t="s">
        <v>115</v>
      </c>
      <c r="Q9" s="10" t="s">
        <v>116</v>
      </c>
      <c r="R9" s="10" t="s">
        <v>114</v>
      </c>
      <c r="S9" s="10" t="s">
        <v>128</v>
      </c>
      <c r="T9" s="10" t="s">
        <v>128</v>
      </c>
      <c r="U9" s="30" t="s">
        <v>125</v>
      </c>
      <c r="V9" s="12">
        <v>42677</v>
      </c>
      <c r="W9" s="12">
        <v>42677</v>
      </c>
      <c r="X9" s="8">
        <v>2</v>
      </c>
      <c r="Y9" s="13">
        <v>2337.5</v>
      </c>
      <c r="Z9" s="13">
        <f>3500-Y9</f>
        <v>1162.5</v>
      </c>
      <c r="AA9" s="12">
        <v>42682</v>
      </c>
      <c r="AB9" s="8">
        <v>2</v>
      </c>
      <c r="AC9" s="8">
        <v>2</v>
      </c>
      <c r="AD9" s="33" t="s">
        <v>175</v>
      </c>
      <c r="AE9" s="14">
        <v>42735</v>
      </c>
      <c r="AF9" s="10" t="s">
        <v>178</v>
      </c>
      <c r="AG9" s="10">
        <v>2016</v>
      </c>
      <c r="AH9" s="14">
        <v>42735</v>
      </c>
      <c r="AI9" s="19" t="s">
        <v>148</v>
      </c>
    </row>
    <row r="10" spans="1:36" s="6" customFormat="1" ht="178.5" x14ac:dyDescent="0.2">
      <c r="A10" s="6">
        <v>2016</v>
      </c>
      <c r="B10" s="33" t="s">
        <v>174</v>
      </c>
      <c r="C10" s="6" t="s">
        <v>7</v>
      </c>
      <c r="D10" s="6">
        <v>7</v>
      </c>
      <c r="E10" s="18" t="s">
        <v>145</v>
      </c>
      <c r="F10" s="6" t="s">
        <v>110</v>
      </c>
      <c r="G10" s="6" t="s">
        <v>177</v>
      </c>
      <c r="H10" s="6" t="s">
        <v>111</v>
      </c>
      <c r="I10" s="6" t="s">
        <v>112</v>
      </c>
      <c r="J10" s="6" t="s">
        <v>113</v>
      </c>
      <c r="K10" s="25" t="s">
        <v>152</v>
      </c>
      <c r="L10" s="6" t="s">
        <v>11</v>
      </c>
      <c r="M10" s="6">
        <v>1</v>
      </c>
      <c r="N10" s="6">
        <v>0</v>
      </c>
      <c r="O10" s="6" t="s">
        <v>114</v>
      </c>
      <c r="P10" s="6" t="s">
        <v>115</v>
      </c>
      <c r="Q10" s="6" t="s">
        <v>116</v>
      </c>
      <c r="R10" s="6" t="s">
        <v>114</v>
      </c>
      <c r="S10" s="6" t="s">
        <v>117</v>
      </c>
      <c r="T10" s="15" t="s">
        <v>118</v>
      </c>
      <c r="U10" s="19" t="s">
        <v>125</v>
      </c>
      <c r="V10" s="16">
        <v>42677</v>
      </c>
      <c r="W10" s="16">
        <v>42678</v>
      </c>
      <c r="X10" s="8">
        <v>3</v>
      </c>
      <c r="Y10" s="17">
        <v>8333.4</v>
      </c>
      <c r="Z10" s="17">
        <v>1166.5999999999999</v>
      </c>
      <c r="AA10" s="12">
        <v>42684</v>
      </c>
      <c r="AB10" s="8">
        <v>3</v>
      </c>
      <c r="AC10" s="8">
        <v>3</v>
      </c>
      <c r="AD10" s="33" t="s">
        <v>175</v>
      </c>
      <c r="AE10" s="7">
        <v>42735</v>
      </c>
      <c r="AF10" s="6" t="s">
        <v>178</v>
      </c>
      <c r="AG10" s="6">
        <v>2016</v>
      </c>
      <c r="AH10" s="7">
        <v>42735</v>
      </c>
      <c r="AI10" s="19" t="s">
        <v>148</v>
      </c>
    </row>
    <row r="11" spans="1:36" s="6" customFormat="1" ht="102" x14ac:dyDescent="0.2">
      <c r="A11" s="6">
        <v>2016</v>
      </c>
      <c r="B11" s="33" t="s">
        <v>174</v>
      </c>
      <c r="C11" s="6" t="s">
        <v>7</v>
      </c>
      <c r="D11" s="6">
        <v>7</v>
      </c>
      <c r="E11" s="18" t="s">
        <v>145</v>
      </c>
      <c r="F11" s="6" t="s">
        <v>110</v>
      </c>
      <c r="G11" s="6" t="s">
        <v>177</v>
      </c>
      <c r="H11" s="6" t="s">
        <v>111</v>
      </c>
      <c r="I11" s="6" t="s">
        <v>112</v>
      </c>
      <c r="J11" s="6" t="s">
        <v>113</v>
      </c>
      <c r="K11" s="25" t="s">
        <v>153</v>
      </c>
      <c r="L11" s="6" t="s">
        <v>11</v>
      </c>
      <c r="M11" s="6">
        <v>2</v>
      </c>
      <c r="N11" s="6">
        <v>0</v>
      </c>
      <c r="O11" s="6" t="s">
        <v>114</v>
      </c>
      <c r="P11" s="6" t="s">
        <v>115</v>
      </c>
      <c r="Q11" s="6" t="s">
        <v>116</v>
      </c>
      <c r="R11" s="6" t="s">
        <v>114</v>
      </c>
      <c r="S11" s="6" t="s">
        <v>128</v>
      </c>
      <c r="T11" s="6" t="s">
        <v>128</v>
      </c>
      <c r="U11" s="19" t="s">
        <v>125</v>
      </c>
      <c r="V11" s="16">
        <v>42682</v>
      </c>
      <c r="W11" s="16">
        <v>42682</v>
      </c>
      <c r="X11" s="8">
        <v>4</v>
      </c>
      <c r="Y11" s="17">
        <v>2385.31</v>
      </c>
      <c r="Z11" s="17">
        <v>2114.69</v>
      </c>
      <c r="AA11" s="12">
        <v>42685</v>
      </c>
      <c r="AB11" s="8">
        <v>4</v>
      </c>
      <c r="AC11" s="8">
        <v>4</v>
      </c>
      <c r="AD11" s="33" t="s">
        <v>175</v>
      </c>
      <c r="AE11" s="7">
        <v>42735</v>
      </c>
      <c r="AF11" s="6" t="s">
        <v>178</v>
      </c>
      <c r="AG11" s="6">
        <v>2016</v>
      </c>
      <c r="AH11" s="7">
        <v>42735</v>
      </c>
      <c r="AI11" s="19" t="s">
        <v>149</v>
      </c>
    </row>
    <row r="12" spans="1:36" s="6" customFormat="1" ht="191.25" x14ac:dyDescent="0.2">
      <c r="A12" s="6">
        <v>2016</v>
      </c>
      <c r="B12" s="33" t="s">
        <v>174</v>
      </c>
      <c r="C12" s="6" t="s">
        <v>7</v>
      </c>
      <c r="D12" s="6">
        <v>7</v>
      </c>
      <c r="E12" s="18" t="s">
        <v>145</v>
      </c>
      <c r="F12" s="6" t="s">
        <v>121</v>
      </c>
      <c r="G12" s="6" t="s">
        <v>177</v>
      </c>
      <c r="H12" s="6" t="s">
        <v>122</v>
      </c>
      <c r="I12" s="6" t="s">
        <v>123</v>
      </c>
      <c r="J12" s="6" t="s">
        <v>124</v>
      </c>
      <c r="K12" s="26" t="s">
        <v>154</v>
      </c>
      <c r="L12" s="6" t="s">
        <v>11</v>
      </c>
      <c r="M12" s="6">
        <v>3</v>
      </c>
      <c r="N12" s="6">
        <v>0</v>
      </c>
      <c r="O12" s="6" t="s">
        <v>114</v>
      </c>
      <c r="P12" s="6" t="s">
        <v>115</v>
      </c>
      <c r="Q12" s="6" t="s">
        <v>116</v>
      </c>
      <c r="R12" s="6" t="s">
        <v>114</v>
      </c>
      <c r="S12" s="19" t="s">
        <v>118</v>
      </c>
      <c r="T12" s="15" t="s">
        <v>127</v>
      </c>
      <c r="U12" s="19" t="s">
        <v>125</v>
      </c>
      <c r="V12" s="6" t="s">
        <v>126</v>
      </c>
      <c r="W12" s="16">
        <v>42683</v>
      </c>
      <c r="X12" s="8">
        <v>5</v>
      </c>
      <c r="Y12" s="17">
        <v>4521.5</v>
      </c>
      <c r="Z12" s="17">
        <v>0</v>
      </c>
      <c r="AA12" s="12">
        <v>42688</v>
      </c>
      <c r="AB12" s="8">
        <v>5</v>
      </c>
      <c r="AC12" s="8">
        <v>5</v>
      </c>
      <c r="AD12" s="33" t="s">
        <v>175</v>
      </c>
      <c r="AE12" s="7">
        <v>42735</v>
      </c>
      <c r="AF12" s="6" t="s">
        <v>178</v>
      </c>
      <c r="AG12" s="6">
        <v>2016</v>
      </c>
      <c r="AH12" s="7">
        <v>42735</v>
      </c>
      <c r="AI12" s="29" t="s">
        <v>165</v>
      </c>
    </row>
    <row r="13" spans="1:36" s="6" customFormat="1" ht="51" x14ac:dyDescent="0.2">
      <c r="A13" s="6">
        <v>2016</v>
      </c>
      <c r="B13" s="33" t="s">
        <v>174</v>
      </c>
      <c r="C13" s="6" t="s">
        <v>7</v>
      </c>
      <c r="D13" s="6">
        <v>12</v>
      </c>
      <c r="E13" s="19" t="s">
        <v>155</v>
      </c>
      <c r="F13" s="19" t="s">
        <v>156</v>
      </c>
      <c r="G13" s="19" t="s">
        <v>157</v>
      </c>
      <c r="H13" s="18" t="s">
        <v>158</v>
      </c>
      <c r="I13" s="18" t="s">
        <v>159</v>
      </c>
      <c r="J13" s="18" t="s">
        <v>160</v>
      </c>
      <c r="K13" s="19" t="s">
        <v>161</v>
      </c>
      <c r="L13" s="6" t="s">
        <v>11</v>
      </c>
      <c r="M13" s="6">
        <v>0</v>
      </c>
      <c r="N13" s="6">
        <v>0</v>
      </c>
      <c r="O13" s="6" t="s">
        <v>114</v>
      </c>
      <c r="P13" s="6" t="s">
        <v>115</v>
      </c>
      <c r="Q13" s="6" t="s">
        <v>116</v>
      </c>
      <c r="R13" s="6" t="s">
        <v>114</v>
      </c>
      <c r="S13" s="19" t="s">
        <v>118</v>
      </c>
      <c r="T13" s="15" t="s">
        <v>127</v>
      </c>
      <c r="U13" s="19" t="s">
        <v>162</v>
      </c>
      <c r="V13" s="16">
        <v>42683</v>
      </c>
      <c r="W13" s="16">
        <v>42683</v>
      </c>
      <c r="X13" s="8">
        <v>6</v>
      </c>
      <c r="Y13" s="17">
        <v>895</v>
      </c>
      <c r="Z13" s="17">
        <f>1200-Y13</f>
        <v>305</v>
      </c>
      <c r="AA13" s="12">
        <v>42685</v>
      </c>
      <c r="AB13" s="8">
        <v>6</v>
      </c>
      <c r="AC13" s="8">
        <v>6</v>
      </c>
      <c r="AD13" s="33" t="s">
        <v>175</v>
      </c>
      <c r="AE13" s="7">
        <v>42735</v>
      </c>
      <c r="AF13" s="6" t="s">
        <v>178</v>
      </c>
      <c r="AG13" s="6">
        <v>2016</v>
      </c>
      <c r="AH13" s="7">
        <v>42735</v>
      </c>
      <c r="AI13" s="15"/>
    </row>
    <row r="14" spans="1:36" s="6" customFormat="1" ht="280.5" x14ac:dyDescent="0.2">
      <c r="A14" s="6">
        <v>2016</v>
      </c>
      <c r="B14" s="33" t="s">
        <v>174</v>
      </c>
      <c r="C14" s="6" t="s">
        <v>7</v>
      </c>
      <c r="D14" s="6">
        <v>7</v>
      </c>
      <c r="E14" s="18" t="s">
        <v>145</v>
      </c>
      <c r="F14" s="6" t="s">
        <v>110</v>
      </c>
      <c r="G14" s="6" t="s">
        <v>177</v>
      </c>
      <c r="H14" s="6" t="s">
        <v>111</v>
      </c>
      <c r="I14" s="6" t="s">
        <v>112</v>
      </c>
      <c r="J14" s="6" t="s">
        <v>113</v>
      </c>
      <c r="K14" s="26" t="s">
        <v>163</v>
      </c>
      <c r="L14" s="6" t="s">
        <v>11</v>
      </c>
      <c r="M14" s="6">
        <v>1</v>
      </c>
      <c r="N14" s="6">
        <v>0</v>
      </c>
      <c r="O14" s="6" t="s">
        <v>114</v>
      </c>
      <c r="P14" s="6" t="s">
        <v>115</v>
      </c>
      <c r="Q14" s="6" t="s">
        <v>116</v>
      </c>
      <c r="R14" s="6" t="s">
        <v>114</v>
      </c>
      <c r="S14" s="19" t="s">
        <v>118</v>
      </c>
      <c r="T14" s="15" t="s">
        <v>127</v>
      </c>
      <c r="U14" s="19" t="s">
        <v>125</v>
      </c>
      <c r="V14" s="16">
        <v>42685</v>
      </c>
      <c r="W14" s="16">
        <v>42685</v>
      </c>
      <c r="X14" s="8">
        <v>7</v>
      </c>
      <c r="Y14" s="17">
        <v>3449.95</v>
      </c>
      <c r="Z14" s="17">
        <v>0</v>
      </c>
      <c r="AA14" s="12">
        <v>42690</v>
      </c>
      <c r="AB14" s="8">
        <v>7</v>
      </c>
      <c r="AC14" s="8">
        <v>7</v>
      </c>
      <c r="AD14" s="33" t="s">
        <v>175</v>
      </c>
      <c r="AE14" s="7">
        <v>42735</v>
      </c>
      <c r="AF14" s="6" t="s">
        <v>178</v>
      </c>
      <c r="AG14" s="6">
        <v>2016</v>
      </c>
      <c r="AH14" s="7">
        <v>42735</v>
      </c>
      <c r="AI14" s="29" t="s">
        <v>164</v>
      </c>
    </row>
    <row r="15" spans="1:36" s="6" customFormat="1" ht="153" x14ac:dyDescent="0.2">
      <c r="A15" s="6">
        <v>2016</v>
      </c>
      <c r="B15" s="33" t="s">
        <v>174</v>
      </c>
      <c r="C15" s="6" t="s">
        <v>7</v>
      </c>
      <c r="D15" s="6">
        <v>7</v>
      </c>
      <c r="E15" s="18" t="s">
        <v>145</v>
      </c>
      <c r="F15" s="6" t="s">
        <v>121</v>
      </c>
      <c r="G15" s="6" t="s">
        <v>177</v>
      </c>
      <c r="H15" s="6" t="s">
        <v>131</v>
      </c>
      <c r="I15" s="6" t="s">
        <v>130</v>
      </c>
      <c r="J15" s="6" t="s">
        <v>129</v>
      </c>
      <c r="K15" s="26" t="s">
        <v>166</v>
      </c>
      <c r="L15" s="6" t="s">
        <v>11</v>
      </c>
      <c r="M15" s="6">
        <v>1</v>
      </c>
      <c r="N15" s="6">
        <v>0</v>
      </c>
      <c r="O15" s="6" t="s">
        <v>114</v>
      </c>
      <c r="P15" s="6" t="s">
        <v>115</v>
      </c>
      <c r="Q15" s="6" t="s">
        <v>116</v>
      </c>
      <c r="R15" s="6" t="s">
        <v>114</v>
      </c>
      <c r="S15" s="19" t="s">
        <v>118</v>
      </c>
      <c r="T15" s="15" t="s">
        <v>118</v>
      </c>
      <c r="U15" s="19" t="s">
        <v>125</v>
      </c>
      <c r="V15" s="16">
        <v>42689</v>
      </c>
      <c r="W15" s="16">
        <v>42689</v>
      </c>
      <c r="X15" s="8">
        <v>8</v>
      </c>
      <c r="Y15" s="17">
        <v>2811</v>
      </c>
      <c r="Z15" s="17">
        <f>3000-Y15</f>
        <v>189</v>
      </c>
      <c r="AA15" s="12">
        <v>42691</v>
      </c>
      <c r="AB15" s="8">
        <v>8</v>
      </c>
      <c r="AC15" s="8">
        <v>8</v>
      </c>
      <c r="AD15" s="33" t="s">
        <v>175</v>
      </c>
      <c r="AE15" s="7">
        <v>42735</v>
      </c>
      <c r="AF15" s="6" t="s">
        <v>178</v>
      </c>
      <c r="AG15" s="6">
        <v>2016</v>
      </c>
      <c r="AH15" s="7">
        <v>42735</v>
      </c>
      <c r="AI15" s="29" t="s">
        <v>148</v>
      </c>
    </row>
    <row r="16" spans="1:36" s="6" customFormat="1" ht="114.75" x14ac:dyDescent="0.2">
      <c r="A16" s="6">
        <v>2016</v>
      </c>
      <c r="B16" s="33" t="s">
        <v>174</v>
      </c>
      <c r="C16" s="6" t="s">
        <v>7</v>
      </c>
      <c r="D16" s="6">
        <v>7</v>
      </c>
      <c r="E16" s="18" t="s">
        <v>145</v>
      </c>
      <c r="F16" s="6" t="s">
        <v>110</v>
      </c>
      <c r="G16" s="6" t="s">
        <v>177</v>
      </c>
      <c r="H16" s="6" t="s">
        <v>111</v>
      </c>
      <c r="I16" s="6" t="s">
        <v>112</v>
      </c>
      <c r="J16" s="6" t="s">
        <v>113</v>
      </c>
      <c r="K16" s="26" t="s">
        <v>167</v>
      </c>
      <c r="L16" s="6" t="s">
        <v>11</v>
      </c>
      <c r="M16" s="6">
        <v>2</v>
      </c>
      <c r="N16" s="6">
        <v>0</v>
      </c>
      <c r="O16" s="6" t="s">
        <v>114</v>
      </c>
      <c r="P16" s="6" t="s">
        <v>115</v>
      </c>
      <c r="Q16" s="6" t="s">
        <v>116</v>
      </c>
      <c r="R16" s="6" t="s">
        <v>114</v>
      </c>
      <c r="S16" s="18" t="s">
        <v>128</v>
      </c>
      <c r="T16" s="18" t="s">
        <v>128</v>
      </c>
      <c r="U16" s="19" t="s">
        <v>125</v>
      </c>
      <c r="V16" s="16">
        <v>42690</v>
      </c>
      <c r="W16" s="16">
        <v>42690</v>
      </c>
      <c r="X16" s="8">
        <v>9</v>
      </c>
      <c r="Y16" s="17">
        <v>2810.45</v>
      </c>
      <c r="Z16" s="17">
        <f>4000-Y16</f>
        <v>1189.5500000000002</v>
      </c>
      <c r="AA16" s="12">
        <v>42696</v>
      </c>
      <c r="AB16" s="8">
        <v>9</v>
      </c>
      <c r="AC16" s="8">
        <v>9</v>
      </c>
      <c r="AD16" s="33" t="s">
        <v>175</v>
      </c>
      <c r="AE16" s="7">
        <v>42735</v>
      </c>
      <c r="AF16" s="6" t="s">
        <v>178</v>
      </c>
      <c r="AG16" s="6">
        <v>2016</v>
      </c>
      <c r="AH16" s="7">
        <v>42735</v>
      </c>
      <c r="AI16" s="29" t="s">
        <v>149</v>
      </c>
    </row>
    <row r="17" spans="1:35" s="10" customFormat="1" ht="165.75" x14ac:dyDescent="0.2">
      <c r="A17" s="10">
        <v>2016</v>
      </c>
      <c r="B17" s="33" t="s">
        <v>174</v>
      </c>
      <c r="C17" s="10" t="s">
        <v>7</v>
      </c>
      <c r="D17" s="10">
        <v>7</v>
      </c>
      <c r="E17" s="28" t="s">
        <v>146</v>
      </c>
      <c r="F17" s="10" t="s">
        <v>121</v>
      </c>
      <c r="G17" s="10" t="s">
        <v>177</v>
      </c>
      <c r="H17" s="10" t="s">
        <v>122</v>
      </c>
      <c r="I17" s="10" t="s">
        <v>123</v>
      </c>
      <c r="J17" s="10" t="s">
        <v>124</v>
      </c>
      <c r="K17" s="30" t="s">
        <v>168</v>
      </c>
      <c r="L17" s="10" t="s">
        <v>11</v>
      </c>
      <c r="M17" s="10">
        <v>2</v>
      </c>
      <c r="N17" s="10">
        <v>0</v>
      </c>
      <c r="O17" s="10" t="s">
        <v>114</v>
      </c>
      <c r="P17" s="10" t="s">
        <v>115</v>
      </c>
      <c r="Q17" s="10" t="s">
        <v>116</v>
      </c>
      <c r="R17" s="10" t="s">
        <v>114</v>
      </c>
      <c r="S17" s="30" t="s">
        <v>118</v>
      </c>
      <c r="T17" s="30" t="s">
        <v>118</v>
      </c>
      <c r="U17" s="30" t="s">
        <v>125</v>
      </c>
      <c r="V17" s="12">
        <v>42691</v>
      </c>
      <c r="W17" s="12">
        <v>42692</v>
      </c>
      <c r="X17" s="8">
        <v>10</v>
      </c>
      <c r="Y17" s="13">
        <v>3634.5</v>
      </c>
      <c r="Z17" s="32">
        <v>0</v>
      </c>
      <c r="AA17" s="12">
        <v>42697</v>
      </c>
      <c r="AB17" s="8">
        <v>10</v>
      </c>
      <c r="AC17" s="8">
        <v>10</v>
      </c>
      <c r="AD17" s="33" t="s">
        <v>175</v>
      </c>
      <c r="AE17" s="14">
        <v>42735</v>
      </c>
      <c r="AF17" s="10" t="s">
        <v>178</v>
      </c>
      <c r="AG17" s="10">
        <v>2016</v>
      </c>
      <c r="AH17" s="14">
        <v>42735</v>
      </c>
      <c r="AI17" s="29" t="s">
        <v>169</v>
      </c>
    </row>
    <row r="18" spans="1:35" s="6" customFormat="1" ht="191.25" x14ac:dyDescent="0.2">
      <c r="A18" s="6">
        <v>2016</v>
      </c>
      <c r="B18" s="33" t="s">
        <v>174</v>
      </c>
      <c r="C18" s="6" t="s">
        <v>7</v>
      </c>
      <c r="D18" s="15">
        <v>12</v>
      </c>
      <c r="E18" s="19" t="s">
        <v>144</v>
      </c>
      <c r="F18" s="15" t="s">
        <v>136</v>
      </c>
      <c r="G18" s="18" t="s">
        <v>140</v>
      </c>
      <c r="H18" s="6" t="s">
        <v>135</v>
      </c>
      <c r="I18" s="6" t="s">
        <v>134</v>
      </c>
      <c r="J18" s="6" t="s">
        <v>133</v>
      </c>
      <c r="K18" s="19" t="s">
        <v>170</v>
      </c>
      <c r="L18" s="6" t="s">
        <v>11</v>
      </c>
      <c r="M18" s="6">
        <v>0</v>
      </c>
      <c r="N18" s="6">
        <v>0</v>
      </c>
      <c r="O18" s="6" t="s">
        <v>114</v>
      </c>
      <c r="P18" s="6" t="s">
        <v>115</v>
      </c>
      <c r="Q18" s="6" t="s">
        <v>116</v>
      </c>
      <c r="R18" s="6" t="s">
        <v>114</v>
      </c>
      <c r="S18" s="18" t="s">
        <v>117</v>
      </c>
      <c r="T18" s="18" t="s">
        <v>132</v>
      </c>
      <c r="U18" s="19" t="s">
        <v>147</v>
      </c>
      <c r="V18" s="16">
        <v>42698</v>
      </c>
      <c r="W18" s="16">
        <v>42698</v>
      </c>
      <c r="X18" s="8">
        <v>11</v>
      </c>
      <c r="Y18" s="17">
        <v>2175.87</v>
      </c>
      <c r="Z18" s="17">
        <f>2500-Y18</f>
        <v>324.13000000000011</v>
      </c>
      <c r="AA18" s="12">
        <v>42702</v>
      </c>
      <c r="AB18" s="8">
        <v>11</v>
      </c>
      <c r="AC18" s="8">
        <v>11</v>
      </c>
      <c r="AD18" s="33" t="s">
        <v>175</v>
      </c>
      <c r="AE18" s="7">
        <v>42735</v>
      </c>
      <c r="AF18" s="6" t="s">
        <v>178</v>
      </c>
      <c r="AG18" s="6">
        <v>2016</v>
      </c>
      <c r="AH18" s="7">
        <v>42735</v>
      </c>
      <c r="AI18" s="15"/>
    </row>
    <row r="19" spans="1:35" s="6" customFormat="1" ht="89.25" x14ac:dyDescent="0.2">
      <c r="A19" s="6">
        <v>2016</v>
      </c>
      <c r="B19" s="33" t="s">
        <v>174</v>
      </c>
      <c r="C19" s="6" t="s">
        <v>7</v>
      </c>
      <c r="D19" s="6">
        <v>7</v>
      </c>
      <c r="E19" s="18" t="s">
        <v>145</v>
      </c>
      <c r="F19" s="6" t="s">
        <v>121</v>
      </c>
      <c r="G19" s="6" t="s">
        <v>177</v>
      </c>
      <c r="H19" s="6" t="s">
        <v>122</v>
      </c>
      <c r="I19" s="6" t="s">
        <v>123</v>
      </c>
      <c r="J19" s="6" t="s">
        <v>124</v>
      </c>
      <c r="K19" s="26" t="s">
        <v>171</v>
      </c>
      <c r="L19" s="6" t="s">
        <v>11</v>
      </c>
      <c r="M19" s="6">
        <v>1</v>
      </c>
      <c r="N19" s="6">
        <v>0</v>
      </c>
      <c r="O19" s="6" t="s">
        <v>114</v>
      </c>
      <c r="P19" s="6" t="s">
        <v>115</v>
      </c>
      <c r="Q19" s="6" t="s">
        <v>116</v>
      </c>
      <c r="R19" s="6" t="s">
        <v>114</v>
      </c>
      <c r="S19" s="18" t="s">
        <v>115</v>
      </c>
      <c r="T19" s="18" t="s">
        <v>138</v>
      </c>
      <c r="U19" s="19" t="s">
        <v>125</v>
      </c>
      <c r="V19" s="16">
        <v>42699</v>
      </c>
      <c r="W19" s="16">
        <v>42699</v>
      </c>
      <c r="X19" s="8">
        <v>12</v>
      </c>
      <c r="Y19" s="20">
        <v>1200</v>
      </c>
      <c r="Z19" s="17">
        <f>2000-Y19</f>
        <v>800</v>
      </c>
      <c r="AA19" s="12">
        <v>42704</v>
      </c>
      <c r="AB19" s="8">
        <v>12</v>
      </c>
      <c r="AC19" s="8">
        <v>12</v>
      </c>
      <c r="AD19" s="33" t="s">
        <v>175</v>
      </c>
      <c r="AE19" s="7">
        <v>42735</v>
      </c>
      <c r="AF19" s="6" t="s">
        <v>178</v>
      </c>
      <c r="AG19" s="6">
        <v>2016</v>
      </c>
      <c r="AH19" s="7">
        <v>42735</v>
      </c>
      <c r="AI19" s="29" t="s">
        <v>148</v>
      </c>
    </row>
    <row r="20" spans="1:35" s="10" customFormat="1" ht="127.5" x14ac:dyDescent="0.2">
      <c r="A20" s="10">
        <v>2016</v>
      </c>
      <c r="B20" s="33" t="s">
        <v>174</v>
      </c>
      <c r="C20" s="10" t="s">
        <v>7</v>
      </c>
      <c r="D20" s="10">
        <v>7</v>
      </c>
      <c r="E20" s="28" t="s">
        <v>145</v>
      </c>
      <c r="F20" s="10" t="s">
        <v>121</v>
      </c>
      <c r="G20" s="10" t="s">
        <v>177</v>
      </c>
      <c r="H20" s="10" t="s">
        <v>131</v>
      </c>
      <c r="I20" s="10" t="s">
        <v>130</v>
      </c>
      <c r="J20" s="10" t="s">
        <v>129</v>
      </c>
      <c r="K20" s="25" t="s">
        <v>172</v>
      </c>
      <c r="L20" s="10" t="s">
        <v>11</v>
      </c>
      <c r="M20" s="10">
        <v>2</v>
      </c>
      <c r="N20" s="10">
        <v>0</v>
      </c>
      <c r="O20" s="10" t="s">
        <v>114</v>
      </c>
      <c r="P20" s="10" t="s">
        <v>115</v>
      </c>
      <c r="Q20" s="10" t="s">
        <v>116</v>
      </c>
      <c r="R20" s="10" t="s">
        <v>114</v>
      </c>
      <c r="S20" s="28" t="s">
        <v>119</v>
      </c>
      <c r="T20" s="28" t="s">
        <v>120</v>
      </c>
      <c r="U20" s="30" t="s">
        <v>125</v>
      </c>
      <c r="V20" s="12">
        <v>42701</v>
      </c>
      <c r="W20" s="12">
        <v>42701</v>
      </c>
      <c r="X20" s="8">
        <v>13</v>
      </c>
      <c r="Y20" s="13">
        <v>3051.3</v>
      </c>
      <c r="Z20" s="13">
        <f>5000-Y20</f>
        <v>1948.6999999999998</v>
      </c>
      <c r="AA20" s="12">
        <v>42704</v>
      </c>
      <c r="AB20" s="8">
        <v>13</v>
      </c>
      <c r="AC20" s="8">
        <v>13</v>
      </c>
      <c r="AD20" s="33" t="s">
        <v>175</v>
      </c>
      <c r="AE20" s="14">
        <v>42735</v>
      </c>
      <c r="AF20" s="10" t="s">
        <v>178</v>
      </c>
      <c r="AG20" s="10">
        <v>2016</v>
      </c>
      <c r="AH20" s="14">
        <v>42735</v>
      </c>
      <c r="AI20" s="29" t="s">
        <v>149</v>
      </c>
    </row>
    <row r="21" spans="1:35" s="6" customFormat="1" ht="140.25" x14ac:dyDescent="0.2">
      <c r="A21" s="6">
        <v>2016</v>
      </c>
      <c r="B21" s="33" t="s">
        <v>174</v>
      </c>
      <c r="C21" s="6" t="s">
        <v>7</v>
      </c>
      <c r="D21" s="6">
        <v>7</v>
      </c>
      <c r="E21" s="18" t="s">
        <v>145</v>
      </c>
      <c r="F21" s="6" t="s">
        <v>121</v>
      </c>
      <c r="G21" s="6" t="s">
        <v>177</v>
      </c>
      <c r="H21" s="6" t="s">
        <v>122</v>
      </c>
      <c r="I21" s="6" t="s">
        <v>123</v>
      </c>
      <c r="J21" s="6" t="s">
        <v>124</v>
      </c>
      <c r="K21" s="25" t="s">
        <v>173</v>
      </c>
      <c r="L21" s="6" t="s">
        <v>11</v>
      </c>
      <c r="M21" s="6">
        <v>1</v>
      </c>
      <c r="N21" s="6">
        <v>0</v>
      </c>
      <c r="O21" s="6" t="s">
        <v>114</v>
      </c>
      <c r="P21" s="6" t="s">
        <v>115</v>
      </c>
      <c r="Q21" s="6" t="s">
        <v>116</v>
      </c>
      <c r="R21" s="6" t="s">
        <v>114</v>
      </c>
      <c r="S21" s="18" t="s">
        <v>115</v>
      </c>
      <c r="T21" s="18" t="s">
        <v>137</v>
      </c>
      <c r="U21" s="19" t="s">
        <v>125</v>
      </c>
      <c r="V21" s="16">
        <v>42703</v>
      </c>
      <c r="W21" s="16">
        <v>42703</v>
      </c>
      <c r="X21" s="8">
        <v>14</v>
      </c>
      <c r="Y21" s="17">
        <v>1296.5</v>
      </c>
      <c r="Z21" s="17">
        <f>1500-Y21</f>
        <v>203.5</v>
      </c>
      <c r="AA21" s="12">
        <v>42706</v>
      </c>
      <c r="AB21" s="8">
        <v>14</v>
      </c>
      <c r="AC21" s="8">
        <v>14</v>
      </c>
      <c r="AD21" s="33" t="s">
        <v>175</v>
      </c>
      <c r="AE21" s="7">
        <v>42735</v>
      </c>
      <c r="AF21" s="6" t="s">
        <v>178</v>
      </c>
      <c r="AG21" s="6">
        <v>2016</v>
      </c>
      <c r="AH21" s="7">
        <v>42735</v>
      </c>
      <c r="AI21" s="29" t="s">
        <v>148</v>
      </c>
    </row>
    <row r="71" spans="33:34" s="6" customFormat="1" x14ac:dyDescent="0.2">
      <c r="AG71" s="6">
        <v>2016</v>
      </c>
      <c r="AH71" s="7">
        <v>42735</v>
      </c>
    </row>
    <row r="72" spans="33:34" s="6" customFormat="1" x14ac:dyDescent="0.2">
      <c r="AG72" s="6">
        <v>2016</v>
      </c>
      <c r="AH72" s="7">
        <v>42735</v>
      </c>
    </row>
    <row r="73" spans="33:34" s="6" customFormat="1" x14ac:dyDescent="0.2"/>
    <row r="74" spans="33:34" s="6" customFormat="1" x14ac:dyDescent="0.2"/>
    <row r="75" spans="33:34" s="6" customFormat="1" x14ac:dyDescent="0.2"/>
    <row r="76" spans="33:34" s="6" customFormat="1" x14ac:dyDescent="0.2"/>
    <row r="77" spans="33:34" s="6" customFormat="1" x14ac:dyDescent="0.2"/>
    <row r="78" spans="33:34" s="6" customFormat="1" x14ac:dyDescent="0.2"/>
    <row r="79" spans="33:34" s="6" customFormat="1" x14ac:dyDescent="0.2"/>
    <row r="80" spans="33:34" s="6" customFormat="1" x14ac:dyDescent="0.2"/>
    <row r="81" spans="1:3" s="6" customFormat="1" x14ac:dyDescent="0.2"/>
    <row r="82" spans="1:3" s="6" customFormat="1" x14ac:dyDescent="0.2"/>
    <row r="83" spans="1:3" s="6" customFormat="1" x14ac:dyDescent="0.2"/>
    <row r="84" spans="1:3" s="6" customFormat="1" x14ac:dyDescent="0.2"/>
    <row r="85" spans="1:3" s="6" customFormat="1" x14ac:dyDescent="0.2"/>
    <row r="86" spans="1:3" s="6" customFormat="1" x14ac:dyDescent="0.2"/>
    <row r="87" spans="1:3" s="6" customFormat="1" x14ac:dyDescent="0.2"/>
    <row r="88" spans="1:3" s="6" customFormat="1" x14ac:dyDescent="0.2"/>
    <row r="89" spans="1:3" s="6" customFormat="1" x14ac:dyDescent="0.2"/>
    <row r="90" spans="1:3" s="6" customFormat="1" x14ac:dyDescent="0.2"/>
    <row r="91" spans="1:3" s="6" customFormat="1" x14ac:dyDescent="0.2"/>
    <row r="92" spans="1:3" s="6" customFormat="1" x14ac:dyDescent="0.2"/>
    <row r="93" spans="1:3" s="6" customFormat="1" x14ac:dyDescent="0.2"/>
    <row r="94" spans="1:3" x14ac:dyDescent="0.2">
      <c r="A94" s="6"/>
      <c r="B94" s="6"/>
      <c r="C94" s="6"/>
    </row>
    <row r="95" spans="1:3" x14ac:dyDescent="0.2">
      <c r="A95" s="6"/>
      <c r="B95" s="6"/>
      <c r="C95" s="6"/>
    </row>
    <row r="96" spans="1:3" x14ac:dyDescent="0.2">
      <c r="A96" s="6"/>
      <c r="B96" s="6"/>
      <c r="C96" s="6"/>
    </row>
    <row r="97" spans="1:3" x14ac:dyDescent="0.2">
      <c r="A97" s="6"/>
      <c r="B97" s="6"/>
      <c r="C97" s="6"/>
    </row>
    <row r="98" spans="1:3" x14ac:dyDescent="0.2">
      <c r="A98" s="6"/>
      <c r="B98" s="6"/>
      <c r="C98" s="6"/>
    </row>
    <row r="99" spans="1:3" x14ac:dyDescent="0.2">
      <c r="A99" s="6"/>
      <c r="B99" s="6"/>
      <c r="C99" s="6"/>
    </row>
    <row r="100" spans="1:3" x14ac:dyDescent="0.2">
      <c r="A100" s="6"/>
      <c r="B100" s="6"/>
      <c r="C100" s="6"/>
    </row>
    <row r="101" spans="1:3" x14ac:dyDescent="0.2">
      <c r="A101" s="6"/>
      <c r="B101" s="6"/>
      <c r="C101" s="6"/>
    </row>
  </sheetData>
  <mergeCells count="1">
    <mergeCell ref="A6:AI6"/>
  </mergeCells>
  <dataValidations count="2">
    <dataValidation type="list" allowBlank="1" showInputMessage="1" showErrorMessage="1" sqref="C71:C143 C8:C21">
      <formula1>hidden1</formula1>
    </dataValidation>
    <dataValidation type="list" allowBlank="1" showInputMessage="1" showErrorMessage="1" sqref="L71 L8:L21">
      <formula1>hidden2</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opLeftCell="A15" workbookViewId="0">
      <selection activeCell="A44" sqref="A44"/>
    </sheetView>
  </sheetViews>
  <sheetFormatPr baseColWidth="10" defaultColWidth="8.85546875" defaultRowHeight="12.75" x14ac:dyDescent="0.2"/>
  <cols>
    <col min="1" max="1" width="3" customWidth="1"/>
    <col min="2" max="2" width="15.85546875" customWidth="1"/>
    <col min="3" max="3" width="40" customWidth="1"/>
    <col min="4" max="4" width="10.28515625" bestFit="1" customWidth="1"/>
  </cols>
  <sheetData>
    <row r="1" spans="1:4" hidden="1" x14ac:dyDescent="0.2">
      <c r="B1" t="s">
        <v>18</v>
      </c>
      <c r="C1" t="s">
        <v>20</v>
      </c>
      <c r="D1" t="s">
        <v>22</v>
      </c>
    </row>
    <row r="2" spans="1:4" hidden="1" x14ac:dyDescent="0.2">
      <c r="B2" t="s">
        <v>89</v>
      </c>
      <c r="C2" t="s">
        <v>90</v>
      </c>
      <c r="D2" t="s">
        <v>91</v>
      </c>
    </row>
    <row r="3" spans="1:4" ht="15" x14ac:dyDescent="0.25">
      <c r="A3" s="3" t="s">
        <v>92</v>
      </c>
      <c r="B3" s="3" t="s">
        <v>93</v>
      </c>
      <c r="C3" s="3" t="s">
        <v>94</v>
      </c>
      <c r="D3" s="3" t="s">
        <v>95</v>
      </c>
    </row>
    <row r="4" spans="1:4" ht="15" x14ac:dyDescent="0.25">
      <c r="A4" s="24"/>
      <c r="B4" s="24"/>
      <c r="C4" s="24"/>
      <c r="D4" s="24"/>
    </row>
    <row r="5" spans="1:4" x14ac:dyDescent="0.2">
      <c r="A5" s="9">
        <v>1</v>
      </c>
      <c r="B5">
        <v>37504</v>
      </c>
      <c r="C5" s="23" t="s">
        <v>142</v>
      </c>
      <c r="D5" s="22">
        <v>193</v>
      </c>
    </row>
    <row r="6" spans="1:4" x14ac:dyDescent="0.2">
      <c r="A6" s="9">
        <v>1</v>
      </c>
      <c r="B6">
        <v>26104</v>
      </c>
      <c r="C6" s="23" t="s">
        <v>143</v>
      </c>
      <c r="D6" s="22">
        <v>646.28</v>
      </c>
    </row>
    <row r="7" spans="1:4" x14ac:dyDescent="0.2">
      <c r="A7" s="9">
        <v>1</v>
      </c>
      <c r="B7">
        <v>39209</v>
      </c>
      <c r="C7" s="23" t="s">
        <v>141</v>
      </c>
      <c r="D7" s="22">
        <v>290</v>
      </c>
    </row>
    <row r="8" spans="1:4" x14ac:dyDescent="0.2">
      <c r="A8" s="9">
        <v>2</v>
      </c>
      <c r="B8">
        <v>39209</v>
      </c>
      <c r="C8" s="23" t="s">
        <v>141</v>
      </c>
      <c r="D8" s="27">
        <v>477</v>
      </c>
    </row>
    <row r="9" spans="1:4" x14ac:dyDescent="0.2">
      <c r="A9" s="9">
        <v>2</v>
      </c>
      <c r="B9">
        <v>37504</v>
      </c>
      <c r="C9" s="23" t="s">
        <v>142</v>
      </c>
      <c r="D9" s="27">
        <v>510.5</v>
      </c>
    </row>
    <row r="10" spans="1:4" x14ac:dyDescent="0.2">
      <c r="A10" s="9">
        <v>2</v>
      </c>
      <c r="B10">
        <v>26104</v>
      </c>
      <c r="C10" s="23" t="s">
        <v>143</v>
      </c>
      <c r="D10" s="27">
        <v>1350</v>
      </c>
    </row>
    <row r="11" spans="1:4" x14ac:dyDescent="0.2">
      <c r="A11">
        <v>3</v>
      </c>
      <c r="B11">
        <v>39209</v>
      </c>
      <c r="C11" t="s">
        <v>141</v>
      </c>
      <c r="D11" s="22">
        <v>1345</v>
      </c>
    </row>
    <row r="12" spans="1:4" x14ac:dyDescent="0.2">
      <c r="A12">
        <v>3</v>
      </c>
      <c r="B12">
        <v>37504</v>
      </c>
      <c r="C12" t="s">
        <v>142</v>
      </c>
      <c r="D12" s="22">
        <v>5655.5</v>
      </c>
    </row>
    <row r="13" spans="1:4" x14ac:dyDescent="0.2">
      <c r="A13">
        <v>3</v>
      </c>
      <c r="B13">
        <v>26104</v>
      </c>
      <c r="C13" t="s">
        <v>143</v>
      </c>
      <c r="D13" s="31">
        <v>1332.9</v>
      </c>
    </row>
    <row r="14" spans="1:4" x14ac:dyDescent="0.2">
      <c r="A14">
        <v>4</v>
      </c>
      <c r="B14">
        <v>39209</v>
      </c>
      <c r="C14" t="s">
        <v>141</v>
      </c>
      <c r="D14" s="27">
        <v>506</v>
      </c>
    </row>
    <row r="15" spans="1:4" x14ac:dyDescent="0.2">
      <c r="A15">
        <v>4</v>
      </c>
      <c r="B15">
        <v>37504</v>
      </c>
      <c r="C15" t="s">
        <v>142</v>
      </c>
      <c r="D15" s="27">
        <f>764+160</f>
        <v>924</v>
      </c>
    </row>
    <row r="16" spans="1:4" x14ac:dyDescent="0.2">
      <c r="A16">
        <v>4</v>
      </c>
      <c r="B16">
        <v>26104</v>
      </c>
      <c r="C16" t="s">
        <v>143</v>
      </c>
      <c r="D16" s="27">
        <v>955.31</v>
      </c>
    </row>
    <row r="17" spans="1:8" x14ac:dyDescent="0.2">
      <c r="A17" s="9">
        <v>5</v>
      </c>
      <c r="B17">
        <v>39209</v>
      </c>
      <c r="C17" t="s">
        <v>141</v>
      </c>
      <c r="D17" s="22">
        <v>1308</v>
      </c>
    </row>
    <row r="18" spans="1:8" x14ac:dyDescent="0.2">
      <c r="A18" s="9">
        <v>5</v>
      </c>
      <c r="B18">
        <v>37504</v>
      </c>
      <c r="C18" t="s">
        <v>142</v>
      </c>
      <c r="D18" s="22">
        <v>1863.5</v>
      </c>
    </row>
    <row r="19" spans="1:8" x14ac:dyDescent="0.2">
      <c r="A19" s="9">
        <v>5</v>
      </c>
      <c r="B19">
        <v>26104</v>
      </c>
      <c r="C19" t="s">
        <v>143</v>
      </c>
      <c r="D19" s="22">
        <v>1350</v>
      </c>
    </row>
    <row r="20" spans="1:8" x14ac:dyDescent="0.2">
      <c r="A20" s="9">
        <v>6</v>
      </c>
      <c r="B20">
        <v>37504</v>
      </c>
      <c r="C20" t="s">
        <v>142</v>
      </c>
      <c r="D20" s="27">
        <f>315+580</f>
        <v>895</v>
      </c>
    </row>
    <row r="21" spans="1:8" x14ac:dyDescent="0.2">
      <c r="A21" s="9">
        <v>7</v>
      </c>
      <c r="B21">
        <v>39209</v>
      </c>
      <c r="C21" t="s">
        <v>141</v>
      </c>
      <c r="D21" s="22">
        <v>1345</v>
      </c>
    </row>
    <row r="22" spans="1:8" x14ac:dyDescent="0.2">
      <c r="A22" s="9">
        <v>7</v>
      </c>
      <c r="B22">
        <v>37504</v>
      </c>
      <c r="C22" t="s">
        <v>142</v>
      </c>
      <c r="D22" s="22">
        <f>230+279+230+72.5</f>
        <v>811.5</v>
      </c>
    </row>
    <row r="23" spans="1:8" x14ac:dyDescent="0.2">
      <c r="A23" s="9">
        <v>7</v>
      </c>
      <c r="B23">
        <v>26104</v>
      </c>
      <c r="C23" t="s">
        <v>143</v>
      </c>
      <c r="D23" s="22">
        <v>1293.45</v>
      </c>
    </row>
    <row r="24" spans="1:8" x14ac:dyDescent="0.2">
      <c r="A24" s="9">
        <v>8</v>
      </c>
      <c r="B24">
        <v>39209</v>
      </c>
      <c r="C24" t="s">
        <v>141</v>
      </c>
      <c r="D24" s="27">
        <v>1040</v>
      </c>
    </row>
    <row r="25" spans="1:8" x14ac:dyDescent="0.2">
      <c r="A25" s="9">
        <v>8</v>
      </c>
      <c r="B25">
        <v>37504</v>
      </c>
      <c r="C25" t="s">
        <v>142</v>
      </c>
      <c r="D25" s="27">
        <f>352+190+284</f>
        <v>826</v>
      </c>
    </row>
    <row r="26" spans="1:8" x14ac:dyDescent="0.2">
      <c r="A26" s="9">
        <v>8</v>
      </c>
      <c r="B26">
        <v>26104</v>
      </c>
      <c r="C26" t="s">
        <v>143</v>
      </c>
      <c r="D26" s="27">
        <f>475+470</f>
        <v>945</v>
      </c>
      <c r="F26" s="21"/>
      <c r="H26" s="21"/>
    </row>
    <row r="27" spans="1:8" x14ac:dyDescent="0.2">
      <c r="A27" s="9">
        <v>9</v>
      </c>
      <c r="B27">
        <v>39209</v>
      </c>
      <c r="C27" s="23" t="s">
        <v>141</v>
      </c>
      <c r="D27" s="22">
        <v>506</v>
      </c>
    </row>
    <row r="28" spans="1:8" x14ac:dyDescent="0.2">
      <c r="A28" s="9">
        <v>9</v>
      </c>
      <c r="B28">
        <v>37504</v>
      </c>
      <c r="C28" s="23" t="s">
        <v>142</v>
      </c>
      <c r="D28" s="22">
        <v>1438</v>
      </c>
    </row>
    <row r="29" spans="1:8" x14ac:dyDescent="0.2">
      <c r="A29" s="9">
        <v>9</v>
      </c>
      <c r="B29">
        <v>26104</v>
      </c>
      <c r="C29" s="23" t="s">
        <v>143</v>
      </c>
      <c r="D29" s="22">
        <v>866.45</v>
      </c>
    </row>
    <row r="30" spans="1:8" x14ac:dyDescent="0.2">
      <c r="A30" s="9">
        <v>10</v>
      </c>
      <c r="B30">
        <v>39209</v>
      </c>
      <c r="C30" s="23" t="s">
        <v>141</v>
      </c>
      <c r="D30" s="27">
        <v>1122</v>
      </c>
    </row>
    <row r="31" spans="1:8" x14ac:dyDescent="0.2">
      <c r="A31" s="9">
        <v>10</v>
      </c>
      <c r="B31">
        <v>37504</v>
      </c>
      <c r="C31" s="23" t="s">
        <v>142</v>
      </c>
      <c r="D31" s="27">
        <v>1187.5</v>
      </c>
    </row>
    <row r="32" spans="1:8" x14ac:dyDescent="0.2">
      <c r="A32" s="9">
        <v>10</v>
      </c>
      <c r="B32">
        <v>26104</v>
      </c>
      <c r="C32" s="23" t="s">
        <v>143</v>
      </c>
      <c r="D32" s="27">
        <v>1325</v>
      </c>
    </row>
    <row r="33" spans="1:4" x14ac:dyDescent="0.2">
      <c r="A33" s="9">
        <v>11</v>
      </c>
      <c r="B33">
        <v>39209</v>
      </c>
      <c r="C33" s="23" t="s">
        <v>141</v>
      </c>
      <c r="D33" s="22">
        <v>592</v>
      </c>
    </row>
    <row r="34" spans="1:4" x14ac:dyDescent="0.2">
      <c r="A34" s="9">
        <v>11</v>
      </c>
      <c r="B34">
        <v>37504</v>
      </c>
      <c r="C34" s="23" t="s">
        <v>142</v>
      </c>
      <c r="D34" s="22">
        <v>703</v>
      </c>
    </row>
    <row r="35" spans="1:4" x14ac:dyDescent="0.2">
      <c r="A35" s="9">
        <v>11</v>
      </c>
      <c r="B35">
        <v>26104</v>
      </c>
      <c r="C35" s="23" t="s">
        <v>143</v>
      </c>
      <c r="D35" s="22">
        <v>880.87</v>
      </c>
    </row>
    <row r="36" spans="1:4" x14ac:dyDescent="0.2">
      <c r="A36" s="9">
        <v>12</v>
      </c>
      <c r="B36">
        <v>37504</v>
      </c>
      <c r="C36" s="23" t="s">
        <v>142</v>
      </c>
      <c r="D36" s="27">
        <v>750</v>
      </c>
    </row>
    <row r="37" spans="1:4" x14ac:dyDescent="0.2">
      <c r="A37" s="9">
        <v>12</v>
      </c>
      <c r="B37">
        <v>26104</v>
      </c>
      <c r="C37" s="23" t="s">
        <v>143</v>
      </c>
      <c r="D37" s="27">
        <v>450</v>
      </c>
    </row>
    <row r="38" spans="1:4" x14ac:dyDescent="0.2">
      <c r="A38" s="9">
        <v>13</v>
      </c>
      <c r="B38">
        <v>39209</v>
      </c>
      <c r="C38" s="23" t="s">
        <v>141</v>
      </c>
      <c r="D38" s="22">
        <v>934</v>
      </c>
    </row>
    <row r="39" spans="1:4" x14ac:dyDescent="0.2">
      <c r="A39" s="9">
        <v>13</v>
      </c>
      <c r="B39">
        <v>37504</v>
      </c>
      <c r="C39" s="23" t="s">
        <v>142</v>
      </c>
      <c r="D39" s="22">
        <v>1007</v>
      </c>
    </row>
    <row r="40" spans="1:4" x14ac:dyDescent="0.2">
      <c r="A40" s="9">
        <v>13</v>
      </c>
      <c r="B40">
        <v>26104</v>
      </c>
      <c r="C40" s="23" t="s">
        <v>143</v>
      </c>
      <c r="D40" s="22">
        <v>1110.3</v>
      </c>
    </row>
    <row r="41" spans="1:4" x14ac:dyDescent="0.2">
      <c r="A41" s="9">
        <v>14</v>
      </c>
      <c r="B41">
        <v>39209</v>
      </c>
      <c r="C41" s="23" t="s">
        <v>141</v>
      </c>
      <c r="D41" s="27">
        <v>392</v>
      </c>
    </row>
    <row r="42" spans="1:4" x14ac:dyDescent="0.2">
      <c r="A42" s="9">
        <v>14</v>
      </c>
      <c r="B42">
        <v>37504</v>
      </c>
      <c r="C42" s="23" t="s">
        <v>142</v>
      </c>
      <c r="D42" s="27">
        <v>424.5</v>
      </c>
    </row>
    <row r="43" spans="1:4" x14ac:dyDescent="0.2">
      <c r="A43" s="9">
        <v>14</v>
      </c>
      <c r="B43">
        <v>26104</v>
      </c>
      <c r="C43" s="23" t="s">
        <v>143</v>
      </c>
      <c r="D43" s="27">
        <v>480</v>
      </c>
    </row>
    <row r="44" spans="1:4" ht="15" x14ac:dyDescent="0.25">
      <c r="A44" s="24"/>
      <c r="B44" s="24"/>
      <c r="C44" s="24"/>
      <c r="D44" s="24"/>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B4" sqref="B4:B17"/>
    </sheetView>
  </sheetViews>
  <sheetFormatPr baseColWidth="10" defaultColWidth="8.85546875" defaultRowHeight="12.75" x14ac:dyDescent="0.2"/>
  <cols>
    <col min="1" max="1" width="3" customWidth="1"/>
    <col min="2" max="2" width="15.28515625" customWidth="1"/>
  </cols>
  <sheetData>
    <row r="1" spans="1:2" hidden="1" x14ac:dyDescent="0.2">
      <c r="B1" t="s">
        <v>25</v>
      </c>
    </row>
    <row r="2" spans="1:2" hidden="1" x14ac:dyDescent="0.2">
      <c r="B2" t="s">
        <v>101</v>
      </c>
    </row>
    <row r="3" spans="1:2" ht="15" x14ac:dyDescent="0.25">
      <c r="A3" s="4" t="s">
        <v>92</v>
      </c>
      <c r="B3" s="4" t="s">
        <v>102</v>
      </c>
    </row>
    <row r="4" spans="1:2" x14ac:dyDescent="0.2">
      <c r="A4" s="8">
        <v>1</v>
      </c>
      <c r="B4" s="33" t="s">
        <v>176</v>
      </c>
    </row>
    <row r="5" spans="1:2" x14ac:dyDescent="0.2">
      <c r="A5" s="8">
        <v>2</v>
      </c>
      <c r="B5" s="33" t="s">
        <v>176</v>
      </c>
    </row>
    <row r="6" spans="1:2" x14ac:dyDescent="0.2">
      <c r="A6" s="8">
        <v>3</v>
      </c>
      <c r="B6" s="33" t="s">
        <v>176</v>
      </c>
    </row>
    <row r="7" spans="1:2" x14ac:dyDescent="0.2">
      <c r="A7" s="8">
        <v>4</v>
      </c>
      <c r="B7" s="33" t="s">
        <v>176</v>
      </c>
    </row>
    <row r="8" spans="1:2" x14ac:dyDescent="0.2">
      <c r="A8" s="8">
        <v>5</v>
      </c>
      <c r="B8" s="33" t="s">
        <v>176</v>
      </c>
    </row>
    <row r="9" spans="1:2" x14ac:dyDescent="0.2">
      <c r="A9" s="8">
        <v>6</v>
      </c>
      <c r="B9" s="33" t="s">
        <v>176</v>
      </c>
    </row>
    <row r="10" spans="1:2" x14ac:dyDescent="0.2">
      <c r="A10" s="8">
        <v>7</v>
      </c>
      <c r="B10" s="33" t="s">
        <v>176</v>
      </c>
    </row>
    <row r="11" spans="1:2" x14ac:dyDescent="0.2">
      <c r="A11" s="8">
        <v>8</v>
      </c>
      <c r="B11" s="33" t="s">
        <v>176</v>
      </c>
    </row>
    <row r="12" spans="1:2" x14ac:dyDescent="0.2">
      <c r="A12" s="8">
        <v>9</v>
      </c>
      <c r="B12" s="33" t="s">
        <v>176</v>
      </c>
    </row>
    <row r="13" spans="1:2" x14ac:dyDescent="0.2">
      <c r="A13" s="8">
        <v>10</v>
      </c>
      <c r="B13" s="33" t="s">
        <v>176</v>
      </c>
    </row>
    <row r="14" spans="1:2" x14ac:dyDescent="0.2">
      <c r="A14" s="8">
        <v>11</v>
      </c>
      <c r="B14" s="33" t="s">
        <v>176</v>
      </c>
    </row>
    <row r="15" spans="1:2" x14ac:dyDescent="0.2">
      <c r="A15" s="8">
        <v>12</v>
      </c>
      <c r="B15" s="33" t="s">
        <v>176</v>
      </c>
    </row>
    <row r="16" spans="1:2" x14ac:dyDescent="0.2">
      <c r="A16" s="8">
        <v>13</v>
      </c>
      <c r="B16" s="33" t="s">
        <v>176</v>
      </c>
    </row>
    <row r="17" spans="1:2" x14ac:dyDescent="0.2">
      <c r="A17" s="8">
        <v>14</v>
      </c>
      <c r="B17" s="33" t="s">
        <v>176</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A4" sqref="A4:B17"/>
    </sheetView>
  </sheetViews>
  <sheetFormatPr baseColWidth="10" defaultColWidth="8.85546875" defaultRowHeight="12.75" x14ac:dyDescent="0.2"/>
  <cols>
    <col min="1" max="1" width="3" customWidth="1"/>
  </cols>
  <sheetData>
    <row r="1" spans="1:2" hidden="1" x14ac:dyDescent="0.2">
      <c r="B1" t="s">
        <v>25</v>
      </c>
    </row>
    <row r="2" spans="1:2" hidden="1" x14ac:dyDescent="0.2">
      <c r="B2" t="s">
        <v>104</v>
      </c>
    </row>
    <row r="3" spans="1:2" ht="15" x14ac:dyDescent="0.25">
      <c r="A3" s="5" t="s">
        <v>92</v>
      </c>
      <c r="B3" s="5" t="s">
        <v>103</v>
      </c>
    </row>
    <row r="4" spans="1:2" x14ac:dyDescent="0.2">
      <c r="A4" s="8">
        <v>1</v>
      </c>
      <c r="B4" s="33" t="s">
        <v>175</v>
      </c>
    </row>
    <row r="5" spans="1:2" x14ac:dyDescent="0.2">
      <c r="A5" s="8">
        <v>2</v>
      </c>
      <c r="B5" s="33" t="s">
        <v>175</v>
      </c>
    </row>
    <row r="6" spans="1:2" x14ac:dyDescent="0.2">
      <c r="A6" s="8">
        <v>3</v>
      </c>
      <c r="B6" s="33" t="s">
        <v>175</v>
      </c>
    </row>
    <row r="7" spans="1:2" x14ac:dyDescent="0.2">
      <c r="A7" s="8">
        <v>4</v>
      </c>
      <c r="B7" s="33" t="s">
        <v>175</v>
      </c>
    </row>
    <row r="8" spans="1:2" x14ac:dyDescent="0.2">
      <c r="A8" s="8">
        <v>5</v>
      </c>
      <c r="B8" s="33" t="s">
        <v>175</v>
      </c>
    </row>
    <row r="9" spans="1:2" x14ac:dyDescent="0.2">
      <c r="A9" s="8">
        <v>6</v>
      </c>
      <c r="B9" s="33" t="s">
        <v>175</v>
      </c>
    </row>
    <row r="10" spans="1:2" x14ac:dyDescent="0.2">
      <c r="A10" s="8">
        <v>7</v>
      </c>
      <c r="B10" s="33" t="s">
        <v>175</v>
      </c>
    </row>
    <row r="11" spans="1:2" x14ac:dyDescent="0.2">
      <c r="A11" s="8">
        <v>8</v>
      </c>
      <c r="B11" s="33" t="s">
        <v>175</v>
      </c>
    </row>
    <row r="12" spans="1:2" x14ac:dyDescent="0.2">
      <c r="A12" s="8">
        <v>9</v>
      </c>
      <c r="B12" s="33" t="s">
        <v>175</v>
      </c>
    </row>
    <row r="13" spans="1:2" x14ac:dyDescent="0.2">
      <c r="A13" s="8">
        <v>10</v>
      </c>
      <c r="B13" s="33" t="s">
        <v>175</v>
      </c>
    </row>
    <row r="14" spans="1:2" x14ac:dyDescent="0.2">
      <c r="A14" s="8">
        <v>11</v>
      </c>
      <c r="B14" s="33" t="s">
        <v>175</v>
      </c>
    </row>
    <row r="15" spans="1:2" x14ac:dyDescent="0.2">
      <c r="A15" s="8">
        <v>12</v>
      </c>
      <c r="B15" s="33" t="s">
        <v>175</v>
      </c>
    </row>
    <row r="16" spans="1:2" x14ac:dyDescent="0.2">
      <c r="A16" s="8">
        <v>13</v>
      </c>
      <c r="B16" s="33" t="s">
        <v>175</v>
      </c>
    </row>
    <row r="17" spans="1:2" x14ac:dyDescent="0.2">
      <c r="A17" s="8">
        <v>14</v>
      </c>
      <c r="B17" s="33" t="s">
        <v>175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10</v>
      </c>
    </row>
    <row r="2" spans="1:1" x14ac:dyDescent="0.2">
      <c r="A2" t="s">
        <v>11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Reporte de Formatos</vt:lpstr>
      <vt:lpstr>Tabla 239082</vt:lpstr>
      <vt:lpstr>Tabla 239083</vt:lpstr>
      <vt:lpstr>Tabla 239084</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dc:creator>
  <cp:lastModifiedBy>Presid. Dpto. A</cp:lastModifiedBy>
  <dcterms:created xsi:type="dcterms:W3CDTF">2017-04-28T20:34:14Z</dcterms:created>
  <dcterms:modified xsi:type="dcterms:W3CDTF">2017-05-18T23:39:56Z</dcterms:modified>
</cp:coreProperties>
</file>